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01" activeTab="0"/>
  </bookViews>
  <sheets>
    <sheet name="TABELLA_DI_CALCOLO" sheetId="1" r:id="rId1"/>
    <sheet name="Foglio1" sheetId="2" r:id="rId2"/>
  </sheets>
  <definedNames>
    <definedName name="_xlnm.Print_Area" localSheetId="0">"#REF!"</definedName>
  </definedNames>
  <calcPr fullCalcOnLoad="1"/>
</workbook>
</file>

<file path=xl/sharedStrings.xml><?xml version="1.0" encoding="utf-8"?>
<sst xmlns="http://schemas.openxmlformats.org/spreadsheetml/2006/main" count="148" uniqueCount="143">
  <si>
    <t>ver. 2021 rev 2.0</t>
  </si>
  <si>
    <t>Camera penale</t>
  </si>
  <si>
    <t>di Rieti</t>
  </si>
  <si>
    <t>TABELLA PER IL CALCOLO AUTOMATICO DEGLI ONORARI DEI DIFENSORI AMMESSI AL  PATROCINIO A SPESE DELLO STATO, DICHIARATI IRREPERIBILI O IRREPERIBILI DI FATTO O INSOLVIBILI SECONDO I PARAMETRI DEL PROTOCOLLO DI INTESA SOTTOSCRITTO TRA IL TRIBUNALE DI RIETI, IL CONSIGLIO DELL'ORDINE DEGLI AVVOCATI DI RIETI, LA CAMERA PENALE DI RIETI E L'AIGA DI RIETI</t>
  </si>
  <si>
    <t xml:space="preserve">GUP </t>
  </si>
  <si>
    <t>DOPO AVER COMPILATO LE CELLE IN GRIGIO  SEGUENDO  LE INDICAZIONI SCRITTE IN CORSIVO STAMPARE LE PAGG. 1 E 2 DEL PRESENTE FILE E ALLEGARLE ALLA ISTANZA DI LIQUIDAZIONE (MODELLO DI ISTANZA A PAG.3 DEL PRESENTE FILE, DA STAMPARE E COMPILARE A MANO) PER CONSENTIRE AL GIUDICE LA VERIFICA DELLA CORRETTA APPLICAZIONE DEL PROTOCOLLO (IN CASO DI DEPOSITO DELL'ISTANZA IN UDIENZA, STAMPARE ANCHE PAG.4 IN DUPLICE COPIA, DA CONSEGNARE AL GIUDICE)</t>
  </si>
  <si>
    <t>CAMPO 1</t>
  </si>
  <si>
    <t>NUM RGNR</t>
  </si>
  <si>
    <t xml:space="preserve"> </t>
  </si>
  <si>
    <t>CAMPO 2</t>
  </si>
  <si>
    <t>NOME E COGNOME IMPUTATO</t>
  </si>
  <si>
    <t>NB: Inserire nella parte evidenziata in grigio  sotto "CAMPO 1" (cella A16) il n. RGNR e nella parte evidenziata in grigio  sotto "CAMPO 2" (cella F16) il nome e cognome dell'imputato</t>
  </si>
  <si>
    <t>CAMPO 3</t>
  </si>
  <si>
    <t>TIPOLOGIA PROCESSO</t>
  </si>
  <si>
    <t>1 – sentenze ex art. 129 c.p.p.</t>
  </si>
  <si>
    <t>2 – patteggiamenti</t>
  </si>
  <si>
    <t>3 – rito abbreviato semplice</t>
  </si>
  <si>
    <t>4 – rito abbreviato condizionato</t>
  </si>
  <si>
    <t>5 – udienza preliminare ordinaria</t>
  </si>
  <si>
    <t>6 – udienza preliminare ordinaria con fase introduttiva</t>
  </si>
  <si>
    <t>NB: Inserire nella parte evidenziata in grigio  sotto "CAMPO 3" (cella A20) il numero (1 o 2 o 3 o successivi) a seconda del tipo di processo celebrato</t>
  </si>
  <si>
    <t>CAMPO 4</t>
  </si>
  <si>
    <t>RITO</t>
  </si>
  <si>
    <t>CAMPO 5</t>
  </si>
  <si>
    <t>NUMERO DIFENSORI DI PARTE CIVILE</t>
  </si>
  <si>
    <t>1 - MONOCRATICO</t>
  </si>
  <si>
    <t>2 - COLLEGIALE</t>
  </si>
  <si>
    <t>NB: Inserire nella parte evidenziata in grigio  sotto "CAMPO 4"  il numero 1 se pp monocratico o 2 se pp collegiale e sotto "CAMPO 5" (cella F29) il numero dei difensori di parti civili costituiti nel pp</t>
  </si>
  <si>
    <t>CAMPO 6</t>
  </si>
  <si>
    <t>NUMERO IMPUTATI</t>
  </si>
  <si>
    <t>CAMPO 7</t>
  </si>
  <si>
    <t>NUMERO CAPI DI IMPUTAZIONE</t>
  </si>
  <si>
    <t>NB: per "NUMERO IMPUTATI" si intende il numero di tutti gli imputati del processo (inserirne il numero in cella A34)</t>
  </si>
  <si>
    <t>NB: per "NUMERO CAPI DI IMPUTAZIONE" si intende il numero delle imputazioni che riguardano il proprio assistito (inserirne il numero in cella F34)</t>
  </si>
  <si>
    <t>CAMPO 8</t>
  </si>
  <si>
    <t>UDIENZE DI TRATTAZIONE EFFETTIVA</t>
  </si>
  <si>
    <t>CAMPO 9</t>
  </si>
  <si>
    <t>NUMERO IMPUTATI ASSISTITI</t>
  </si>
  <si>
    <t>CAMPO 10</t>
  </si>
  <si>
    <t>DETENUTO</t>
  </si>
  <si>
    <t>0- no</t>
  </si>
  <si>
    <t>1 -sì</t>
  </si>
  <si>
    <t>NB: sono "NON EFFETTIVE" le udienze di legittimo impedimento, astensione, mancanza giudice titolare o altre cause che determinano un mero e veloce rinvio incluse le udienze rinviate a causa di mancata citazione o assenza di testimoni (inserire il numero di udienze di trattazione effettiva in cella A39)</t>
  </si>
  <si>
    <t>NB: in base al "NUMERO DI IMPUTATI ASSISTITI" il compenso unico è aumentato per ogni soggetto oltre il primo nella misura del 30%, fino a un massimo di 10 soggetti e del 5% per ogni soggetto oltre  i primi 10, fino a un massimo di 20 (inserirne il numero in cella F39)</t>
  </si>
  <si>
    <t xml:space="preserve">NB: la FASE DI STUDIO comprende l'esame e studio degli atti, le ispezioni dei luoghi, la iniziale ricerca di documenti, le consultazioni con il cliente, i colleghi o i consulenti, le relazioni o i pareri, scritti o orali, che esauriscano l'attività e sono resi in momento antecedente alla fase introduttiva </t>
  </si>
  <si>
    <t>NB: la FASE INTRODUTTIVA è caratterizzata dagli atti introduttivi quali esposti, denunce, querele, istanze, richieste, dichiarazioni, opposizioni, ricorsi, impugnazioni, memorie, intervento del responsabile civile e la citazione del responsabile civile</t>
  </si>
  <si>
    <t>NB: la FASE ISTRUTTORIA concerne le richieste, gli scritti, le partecipazioni o assistenze relative ad atti ed attività istruttorie procedimentali o processuali anche preliminari, rese anche in udienze pubbliche o in camera di consiglio, che sono funzionali alla ricerca di mezzi di prova, alla formazione della prova, comprese liste, citazioni e le relative notificazioni, l'esame dei consulenti, testimoni, indagati o imputati di reato connesso o collegato</t>
  </si>
  <si>
    <t>NB: la FASE DECISORIA riguarda le difese orali o scritte, le repliche, l'assistenza alla discussione delle altre parti processuali sia in camera di consiglio che in udienza pubblica</t>
  </si>
  <si>
    <t>TUTTO COME PREVISTO DALL'ART.12 C.3 DM 55\2014</t>
  </si>
  <si>
    <t>IN CASO DI DEPOSITO DELL'ISTANZA DI LIQUIDAZIONE IN CANCELLERIA</t>
  </si>
  <si>
    <t>STAMPARE LE PRIME 2 PAGINE DEL PRESENTE FILE E ALLEGARLE ALLA ISTANZA DI LIQUIDAZIONE</t>
  </si>
  <si>
    <t>PER CONSENTIRE AL GIUDICE LA VERIFICA DELLA CORRETTA APPLICAZIONE DEL PROTOCOLLO</t>
  </si>
  <si>
    <t>Procedimento penale n.</t>
  </si>
  <si>
    <t>A carico di:</t>
  </si>
  <si>
    <t>RIGO</t>
  </si>
  <si>
    <t>TABELLA BASE</t>
  </si>
  <si>
    <t>IMPORTO</t>
  </si>
  <si>
    <t>- 1/3</t>
  </si>
  <si>
    <t>TOTALE</t>
  </si>
  <si>
    <t>FASE DI STUDIO</t>
  </si>
  <si>
    <t>FASE INTRODUTTIVA</t>
  </si>
  <si>
    <t>FASE ISTRUTTORIA</t>
  </si>
  <si>
    <t>FASE DECISORIA</t>
  </si>
  <si>
    <t>TOTALE TABELLA BASE</t>
  </si>
  <si>
    <t>FATTORI CORRETTIVI</t>
  </si>
  <si>
    <t>%</t>
  </si>
  <si>
    <t>MAGGIOR.</t>
  </si>
  <si>
    <t>MAGGIORAZIONE PER RITO COLLEGIALE</t>
  </si>
  <si>
    <t>MAGGIORAZIONE PER DIFENSORI DI PARTI CIVILI</t>
  </si>
  <si>
    <t>MAGGIORAZIONE PER NUMERO DI IMPUTATI</t>
  </si>
  <si>
    <t>MAGGIORAZIONE PER NUMERO CAPI IMPUTAZIONE</t>
  </si>
  <si>
    <t>MAGGIORAZIONE PER NUMERO DI UDIENZE</t>
  </si>
  <si>
    <t>MAGGIORAZIONE PER NUMERO DI IMPUTATI ASSISTITI</t>
  </si>
  <si>
    <t>MAGGIORAZIONE PER ASSISTITO DETENUTO</t>
  </si>
  <si>
    <t>ONORARI OLTRE S.G., CPA, IVA IMPORTO MAX LIQUIDABILE EX ART 82 DPR 115/2002</t>
  </si>
  <si>
    <t>LEGENDA DEI FATTORI CORRETTIVI DI MOLTIPLICAZIONE APPLICATI</t>
  </si>
  <si>
    <t>Rito collegiale: +50%</t>
  </si>
  <si>
    <t>Presenza parte civile: + 30% per ogni difensore di parte civile</t>
  </si>
  <si>
    <t>Giudizio con oltre tre imputati: + 25%</t>
  </si>
  <si>
    <t>Giudizio con più di cinque capi di imputazione: + 30%</t>
  </si>
  <si>
    <t>Oltre quattro udienze di trattazione effettiva: 200€ ad udienza oltre la quarta</t>
  </si>
  <si>
    <t>IN CASO DI DEPOSITO DELL'ISTANZA DI LIQUIDAZIONE IN UDIENZA</t>
  </si>
  <si>
    <t>OLTRE ALLE PRIME 2 PAGINE (CHE VANNO COMUNQUE SEMPRE ALLEGATE ALL'ISTANZA DI LIQUIDAZIONE)</t>
  </si>
  <si>
    <r>
      <t xml:space="preserve">STAMPARE ANCHE LA QUARTA PAGINA DEL PRESENTE FILE E CONSEGNARLA </t>
    </r>
    <r>
      <rPr>
        <b/>
        <u val="single"/>
        <sz val="10"/>
        <color indexed="8"/>
        <rFont val="Calibri"/>
        <family val="2"/>
      </rPr>
      <t>IN DUPLICE COPIA</t>
    </r>
    <r>
      <rPr>
        <sz val="10"/>
        <color indexed="8"/>
        <rFont val="Calibri"/>
        <family val="2"/>
      </rPr>
      <t xml:space="preserve"> AL GIUDICE</t>
    </r>
  </si>
  <si>
    <r>
      <t>CONTESTUALMENTE AL DEPOSITO DELL'ISTANZA DI LIQUIDAZIONE</t>
    </r>
    <r>
      <rPr>
        <sz val="4"/>
        <color indexed="8"/>
        <rFont val="Calibri"/>
        <family val="2"/>
      </rPr>
      <t xml:space="preserve"> </t>
    </r>
    <r>
      <rPr>
        <sz val="6"/>
        <color indexed="8"/>
        <rFont val="Calibri"/>
        <family val="2"/>
      </rPr>
      <t>(in modo da consentire l'emissione del decreto di liquidazione in udienza)</t>
    </r>
  </si>
  <si>
    <t>ISTANZA PER LA LIQUIDAZIONE DELL’ONORARIO AL DIFENSORE DI FIDUCIA/D’UFFICIO DI</t>
  </si>
  <si>
    <t>IMPUTATO AMMESSO AL PATROCINIO A SPESE DELLO STATO,</t>
  </si>
  <si>
    <t>DICHIARATO IRREPERIBILE, IRREPERIBILE DI FATTO O INSOLVIBILE</t>
  </si>
  <si>
    <t>Il sottoscritto avv. ___________________________, difensore del sig. ______________________________________</t>
  </si>
  <si>
    <t>(nato a ________________________________ il ___________________)</t>
  </si>
  <si>
    <t>nel p.p.______________________ RGNR dinanzi al Tribunale di Rieti - Giudice dott.___________________________</t>
  </si>
  <si>
    <t>ammesso al  patrocinio a spese dello Stato con decreto del ______________ (riserva dal ____________),</t>
  </si>
  <si>
    <t>come da provvedimento allegato in copia;</t>
  </si>
  <si>
    <t>ovvero dichiarato irreperibile con provvedimento del ______________ (allegato in copia);</t>
  </si>
  <si>
    <t>ovvero irreperibile di fatto (come da documentazione allegata in copia);</t>
  </si>
  <si>
    <t>ovvero insolvibile (come da documentazione allegata in copia);</t>
  </si>
  <si>
    <t>DICHIARA</t>
  </si>
  <si>
    <t>che la presente richiesta di liquidazione è conforme al Protocollo siglato in data ------- tra il Tribunale di Rieti,</t>
  </si>
  <si>
    <t xml:space="preserve"> il Consiglio dell'Ordine degli Avvocati di Rieti, la Camera Penale di Rieti e L'AIGA di Rieti; che i dati inseriti</t>
  </si>
  <si>
    <t>nei fogli di calcolo allegati alla presente richiesta corrispondono alle attività svolte nell'indicato p.p.</t>
  </si>
  <si>
    <t>CHIEDE</t>
  </si>
  <si>
    <r>
      <t xml:space="preserve">la liquidazione del compenso per l’opera prestata, come da </t>
    </r>
    <r>
      <rPr>
        <b/>
        <sz val="10"/>
        <color indexed="8"/>
        <rFont val="Calibri"/>
        <family val="2"/>
      </rPr>
      <t>allegati fogli di calcolo</t>
    </r>
  </si>
  <si>
    <t>nella somma di euro</t>
  </si>
  <si>
    <t>oltre spese generali, C.P.A. e I.V.A.</t>
  </si>
  <si>
    <t>Rieti, lì</t>
  </si>
  <si>
    <t>Avv. ______________________________________</t>
  </si>
  <si>
    <t>DATI AVVOCATO</t>
  </si>
  <si>
    <t>CF: ________________________________________</t>
  </si>
  <si>
    <t>PEC: _______________________________________</t>
  </si>
  <si>
    <t>EMAIL: ____________________________________</t>
  </si>
  <si>
    <t>TELEFONO: _________________________________</t>
  </si>
  <si>
    <t>FAX: _______________________________________</t>
  </si>
  <si>
    <t>INDIRIZZO: _________________________________</t>
  </si>
  <si>
    <t>N°___________/____R.G.Trib.                                                                      N°_______________/____R.G.N.R.</t>
  </si>
  <si>
    <t xml:space="preserve">                                                                                        TRIBUNALE DI RIETI</t>
  </si>
  <si>
    <t>DECRETO DI LIQUIDAZIONE DEGLI ONORARI DEL DIFENSORE</t>
  </si>
  <si>
    <t>Il Giudice    _________________________________________________</t>
  </si>
  <si>
    <t>esaminata l’istanza di liquidazione ed i relativi allegati depositati dall’avv._________________________</t>
  </si>
  <si>
    <t>in data ________________________________</t>
  </si>
  <si>
    <t>quale difensore di fiducia\ufficio di _______________________________________________</t>
  </si>
  <si>
    <t>(istanza che costituisce parte integrante del presente decreto)</t>
  </si>
  <si>
    <t>visto il D.P.R. 115/02 e il D.M. 55/2014</t>
  </si>
  <si>
    <t>considerata l'adesione al Protocollo di liquidazione degli onorari del Tribunale di Rieti datato ____</t>
  </si>
  <si>
    <t>rilevato che l’attività per la quale si chiede il compenso è stata effettivamente svolta</t>
  </si>
  <si>
    <t>e corrisponde a quanto indicato nel file Excel prodotto dal difensore unitamente all'istanza</t>
  </si>
  <si>
    <t>LIQUIDA</t>
  </si>
  <si>
    <t>all’avv. ___________________________________________ la somma di € _____________________</t>
  </si>
  <si>
    <t>oltre spese generali, C.P.A ed I.V.A. come per legge.</t>
  </si>
  <si>
    <t>Dispone che il presente decreto -che pone a carico dell'Erario- sia notificato alle parti, salvo loro rinuncia.</t>
  </si>
  <si>
    <t>Manda alla Cancelleria per gli ulteriori adempimenti.</t>
  </si>
  <si>
    <t>Rieti,</t>
  </si>
  <si>
    <t xml:space="preserve">IL    GIUDICE                                 </t>
  </si>
  <si>
    <t>Depositato il:  ___________________</t>
  </si>
  <si>
    <t xml:space="preserve">             IL CANCELLIERE</t>
  </si>
  <si>
    <t>_________________________________</t>
  </si>
  <si>
    <t>___________________________</t>
  </si>
  <si>
    <t>PROVVEDIMENTO  LETTO ALL’UDIENZA DEL  ________________</t>
  </si>
  <si>
    <t>LE PARTI PRENDONO VISIONE E SOTTOSCRIVONO PER RINUNCIA ALLA NOTIFICA</t>
  </si>
  <si>
    <t xml:space="preserve">IL DIFENSORE                          </t>
  </si>
  <si>
    <t>IL PUBBLICO MINISTERO</t>
  </si>
  <si>
    <t>________________________________</t>
  </si>
  <si>
    <t>____________________________</t>
  </si>
  <si>
    <t>SI RILASCIA COPIA DEL PRESENTE DECRETO AL DIFENSORE.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</si>
</sst>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;\-#,##0.00\ ;&quot; -&quot;#\ ;@\ 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6"/>
      <color indexed="8"/>
      <name val="Calibri"/>
      <family val="2"/>
    </font>
    <font>
      <sz val="11"/>
      <color indexed="8"/>
      <name val="Arial1"/>
      <family val="0"/>
    </font>
    <font>
      <b/>
      <sz val="9"/>
      <color indexed="63"/>
      <name val="Arial"/>
      <family val="2"/>
    </font>
    <font>
      <b/>
      <sz val="11"/>
      <color indexed="55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9"/>
      <color indexed="23"/>
      <name val="Calibri"/>
      <family val="2"/>
    </font>
    <font>
      <sz val="11"/>
      <color indexed="13"/>
      <name val="Calibri"/>
      <family val="2"/>
    </font>
    <font>
      <i/>
      <sz val="11"/>
      <color indexed="8"/>
      <name val="Calibri"/>
      <family val="2"/>
    </font>
    <font>
      <i/>
      <sz val="10"/>
      <color indexed="23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1"/>
      <family val="0"/>
    </font>
    <font>
      <b/>
      <sz val="11"/>
      <color indexed="8"/>
      <name val="Calibri1"/>
      <family val="0"/>
    </font>
    <font>
      <b/>
      <u val="double"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12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1"/>
      <family val="0"/>
    </font>
    <font>
      <sz val="11"/>
      <color indexed="31"/>
      <name val="Calibri"/>
      <family val="2"/>
    </font>
    <font>
      <b/>
      <sz val="11"/>
      <color indexed="31"/>
      <name val="Calibri"/>
      <family val="2"/>
    </font>
    <font>
      <i/>
      <sz val="11"/>
      <color indexed="54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4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Arial1"/>
      <family val="0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0" fillId="0" borderId="0">
      <alignment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6" fillId="28" borderId="1" applyNumberFormat="0" applyAlignment="0" applyProtection="0"/>
    <xf numFmtId="172" fontId="1" fillId="0" borderId="0">
      <alignment/>
      <protection/>
    </xf>
    <xf numFmtId="169" fontId="0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 locked="0"/>
    </xf>
    <xf numFmtId="0" fontId="2" fillId="33" borderId="0" xfId="44" applyNumberFormat="1" applyFont="1" applyFill="1" applyBorder="1" applyAlignment="1" applyProtection="1">
      <alignment horizontal="center"/>
      <protection/>
    </xf>
    <xf numFmtId="0" fontId="3" fillId="33" borderId="0" xfId="44" applyNumberFormat="1" applyFont="1" applyFill="1" applyBorder="1" applyAlignment="1" applyProtection="1">
      <alignment/>
      <protection/>
    </xf>
    <xf numFmtId="0" fontId="1" fillId="33" borderId="0" xfId="44" applyNumberFormat="1" applyFont="1" applyFill="1" applyBorder="1" applyAlignment="1" applyProtection="1">
      <alignment/>
      <protection locked="0"/>
    </xf>
    <xf numFmtId="0" fontId="6" fillId="33" borderId="0" xfId="43" applyNumberFormat="1" applyFont="1" applyFill="1" applyAlignment="1">
      <alignment horizontal="center"/>
      <protection/>
    </xf>
    <xf numFmtId="0" fontId="5" fillId="0" borderId="0" xfId="43">
      <alignment/>
      <protection/>
    </xf>
    <xf numFmtId="0" fontId="3" fillId="33" borderId="10" xfId="44" applyNumberFormat="1" applyFont="1" applyFill="1" applyBorder="1" applyAlignment="1" applyProtection="1">
      <alignment/>
      <protection/>
    </xf>
    <xf numFmtId="0" fontId="7" fillId="0" borderId="10" xfId="44" applyNumberFormat="1" applyFont="1" applyFill="1" applyBorder="1" applyAlignment="1" applyProtection="1">
      <alignment horizontal="left"/>
      <protection/>
    </xf>
    <xf numFmtId="0" fontId="3" fillId="33" borderId="10" xfId="44" applyNumberFormat="1" applyFont="1" applyFill="1" applyBorder="1" applyAlignment="1" applyProtection="1">
      <alignment horizontal="center"/>
      <protection/>
    </xf>
    <xf numFmtId="0" fontId="1" fillId="33" borderId="10" xfId="44" applyNumberFormat="1" applyFont="1" applyFill="1" applyBorder="1" applyAlignment="1" applyProtection="1">
      <alignment/>
      <protection locked="0"/>
    </xf>
    <xf numFmtId="0" fontId="3" fillId="0" borderId="0" xfId="44" applyNumberFormat="1" applyFont="1" applyFill="1" applyBorder="1" applyAlignment="1" applyProtection="1">
      <alignment/>
      <protection locked="0"/>
    </xf>
    <xf numFmtId="0" fontId="9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/>
      <protection/>
    </xf>
    <xf numFmtId="0" fontId="12" fillId="0" borderId="0" xfId="44" applyNumberFormat="1" applyFont="1" applyFill="1" applyBorder="1" applyAlignment="1" applyProtection="1">
      <alignment/>
      <protection/>
    </xf>
    <xf numFmtId="0" fontId="13" fillId="34" borderId="11" xfId="44" applyNumberFormat="1" applyFont="1" applyFill="1" applyBorder="1" applyAlignment="1" applyProtection="1">
      <alignment/>
      <protection/>
    </xf>
    <xf numFmtId="0" fontId="1" fillId="35" borderId="12" xfId="44" applyNumberFormat="1" applyFont="1" applyFill="1" applyBorder="1" applyAlignment="1" applyProtection="1">
      <alignment/>
      <protection locked="0"/>
    </xf>
    <xf numFmtId="0" fontId="1" fillId="0" borderId="13" xfId="44" applyNumberFormat="1" applyFont="1" applyFill="1" applyBorder="1" applyAlignment="1" applyProtection="1">
      <alignment/>
      <protection/>
    </xf>
    <xf numFmtId="0" fontId="1" fillId="0" borderId="14" xfId="44" applyNumberFormat="1" applyFont="1" applyFill="1" applyBorder="1" applyAlignment="1" applyProtection="1">
      <alignment/>
      <protection locked="0"/>
    </xf>
    <xf numFmtId="0" fontId="15" fillId="0" borderId="0" xfId="44" applyNumberFormat="1" applyFont="1" applyFill="1" applyBorder="1" applyAlignment="1" applyProtection="1">
      <alignment/>
      <protection locked="0"/>
    </xf>
    <xf numFmtId="0" fontId="3" fillId="35" borderId="15" xfId="44" applyNumberFormat="1" applyFont="1" applyFill="1" applyBorder="1" applyAlignment="1" applyProtection="1">
      <alignment/>
      <protection locked="0"/>
    </xf>
    <xf numFmtId="0" fontId="1" fillId="0" borderId="15" xfId="44" applyNumberFormat="1" applyFont="1" applyFill="1" applyBorder="1" applyAlignment="1" applyProtection="1">
      <alignment/>
      <protection/>
    </xf>
    <xf numFmtId="0" fontId="1" fillId="0" borderId="15" xfId="44" applyNumberFormat="1" applyFont="1" applyFill="1" applyBorder="1" applyAlignment="1" applyProtection="1">
      <alignment/>
      <protection locked="0"/>
    </xf>
    <xf numFmtId="0" fontId="1" fillId="0" borderId="12" xfId="44" applyNumberFormat="1" applyFont="1" applyFill="1" applyBorder="1" applyAlignment="1" applyProtection="1">
      <alignment/>
      <protection/>
    </xf>
    <xf numFmtId="0" fontId="3" fillId="35" borderId="15" xfId="0" applyNumberFormat="1" applyFont="1" applyFill="1" applyBorder="1" applyAlignment="1" applyProtection="1">
      <alignment/>
      <protection locked="0"/>
    </xf>
    <xf numFmtId="0" fontId="1" fillId="0" borderId="16" xfId="44" applyNumberFormat="1" applyFont="1" applyFill="1" applyBorder="1" applyAlignment="1" applyProtection="1">
      <alignment/>
      <protection/>
    </xf>
    <xf numFmtId="0" fontId="3" fillId="35" borderId="12" xfId="0" applyNumberFormat="1" applyFont="1" applyFill="1" applyBorder="1" applyAlignment="1" applyProtection="1">
      <alignment/>
      <protection locked="0"/>
    </xf>
    <xf numFmtId="0" fontId="1" fillId="0" borderId="14" xfId="44" applyNumberFormat="1" applyFont="1" applyFill="1" applyBorder="1" applyAlignment="1" applyProtection="1">
      <alignment/>
      <protection/>
    </xf>
    <xf numFmtId="0" fontId="1" fillId="0" borderId="12" xfId="44" applyNumberFormat="1" applyFont="1" applyFill="1" applyBorder="1" applyAlignment="1" applyProtection="1">
      <alignment/>
      <protection locked="0"/>
    </xf>
    <xf numFmtId="0" fontId="14" fillId="0" borderId="0" xfId="44" applyNumberFormat="1" applyFont="1" applyFill="1" applyBorder="1" applyAlignment="1" applyProtection="1">
      <alignment horizontal="left" wrapText="1"/>
      <protection/>
    </xf>
    <xf numFmtId="0" fontId="16" fillId="0" borderId="0" xfId="44" applyNumberFormat="1" applyFont="1" applyFill="1" applyBorder="1" applyAlignment="1" applyProtection="1">
      <alignment/>
      <protection locked="0"/>
    </xf>
    <xf numFmtId="0" fontId="17" fillId="0" borderId="0" xfId="44" applyNumberFormat="1" applyFont="1" applyFill="1" applyBorder="1" applyAlignment="1" applyProtection="1">
      <alignment/>
      <protection locked="0"/>
    </xf>
    <xf numFmtId="0" fontId="3" fillId="35" borderId="12" xfId="44" applyNumberFormat="1" applyFont="1" applyFill="1" applyBorder="1" applyAlignment="1" applyProtection="1">
      <alignment/>
      <protection locked="0"/>
    </xf>
    <xf numFmtId="0" fontId="13" fillId="34" borderId="17" xfId="44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 locked="0"/>
    </xf>
    <xf numFmtId="0" fontId="18" fillId="34" borderId="11" xfId="44" applyNumberFormat="1" applyFont="1" applyFill="1" applyBorder="1" applyAlignment="1" applyProtection="1">
      <alignment/>
      <protection/>
    </xf>
    <xf numFmtId="0" fontId="19" fillId="35" borderId="15" xfId="44" applyNumberFormat="1" applyFont="1" applyFill="1" applyBorder="1" applyAlignment="1" applyProtection="1">
      <alignment/>
      <protection locked="0"/>
    </xf>
    <xf numFmtId="0" fontId="16" fillId="33" borderId="0" xfId="44" applyNumberFormat="1" applyFont="1" applyFill="1" applyBorder="1" applyAlignment="1" applyProtection="1">
      <alignment/>
      <protection locked="0"/>
    </xf>
    <xf numFmtId="0" fontId="16" fillId="0" borderId="0" xfId="44" applyNumberFormat="1" applyFont="1" applyFill="1" applyBorder="1" applyAlignment="1" applyProtection="1">
      <alignment/>
      <protection/>
    </xf>
    <xf numFmtId="0" fontId="17" fillId="0" borderId="0" xfId="44" applyNumberFormat="1" applyFont="1" applyFill="1" applyBorder="1" applyAlignment="1" applyProtection="1">
      <alignment/>
      <protection/>
    </xf>
    <xf numFmtId="0" fontId="20" fillId="0" borderId="0" xfId="44" applyNumberFormat="1" applyFont="1" applyFill="1" applyBorder="1" applyAlignment="1" applyProtection="1">
      <alignment/>
      <protection/>
    </xf>
    <xf numFmtId="0" fontId="21" fillId="35" borderId="18" xfId="44" applyNumberFormat="1" applyFont="1" applyFill="1" applyBorder="1" applyAlignment="1" applyProtection="1">
      <alignment/>
      <protection/>
    </xf>
    <xf numFmtId="0" fontId="22" fillId="35" borderId="19" xfId="44" applyNumberFormat="1" applyFont="1" applyFill="1" applyBorder="1" applyAlignment="1" applyProtection="1">
      <alignment/>
      <protection/>
    </xf>
    <xf numFmtId="0" fontId="22" fillId="35" borderId="20" xfId="44" applyNumberFormat="1" applyFont="1" applyFill="1" applyBorder="1" applyAlignment="1" applyProtection="1">
      <alignment/>
      <protection/>
    </xf>
    <xf numFmtId="0" fontId="23" fillId="35" borderId="21" xfId="36" applyNumberFormat="1" applyFont="1" applyFill="1" applyBorder="1" applyAlignment="1" applyProtection="1">
      <alignment/>
      <protection/>
    </xf>
    <xf numFmtId="0" fontId="22" fillId="35" borderId="0" xfId="44" applyNumberFormat="1" applyFont="1" applyFill="1" applyBorder="1" applyAlignment="1" applyProtection="1">
      <alignment/>
      <protection/>
    </xf>
    <xf numFmtId="0" fontId="22" fillId="35" borderId="22" xfId="44" applyNumberFormat="1" applyFont="1" applyFill="1" applyBorder="1" applyAlignment="1" applyProtection="1">
      <alignment/>
      <protection/>
    </xf>
    <xf numFmtId="0" fontId="24" fillId="35" borderId="23" xfId="44" applyNumberFormat="1" applyFont="1" applyFill="1" applyBorder="1" applyAlignment="1" applyProtection="1">
      <alignment/>
      <protection/>
    </xf>
    <xf numFmtId="0" fontId="22" fillId="35" borderId="10" xfId="44" applyNumberFormat="1" applyFont="1" applyFill="1" applyBorder="1" applyAlignment="1" applyProtection="1">
      <alignment/>
      <protection/>
    </xf>
    <xf numFmtId="0" fontId="22" fillId="35" borderId="24" xfId="44" applyNumberFormat="1" applyFont="1" applyFill="1" applyBorder="1" applyAlignment="1" applyProtection="1">
      <alignment/>
      <protection/>
    </xf>
    <xf numFmtId="0" fontId="3" fillId="0" borderId="18" xfId="44" applyNumberFormat="1" applyFont="1" applyFill="1" applyBorder="1" applyAlignment="1" applyProtection="1">
      <alignment/>
      <protection/>
    </xf>
    <xf numFmtId="0" fontId="1" fillId="0" borderId="19" xfId="44" applyNumberFormat="1" applyFont="1" applyFill="1" applyBorder="1" applyAlignment="1" applyProtection="1">
      <alignment/>
      <protection/>
    </xf>
    <xf numFmtId="0" fontId="3" fillId="0" borderId="19" xfId="44" applyNumberFormat="1" applyFont="1" applyFill="1" applyBorder="1" applyAlignment="1" applyProtection="1">
      <alignment horizontal="left"/>
      <protection/>
    </xf>
    <xf numFmtId="0" fontId="1" fillId="0" borderId="20" xfId="44" applyNumberFormat="1" applyFont="1" applyFill="1" applyBorder="1" applyAlignment="1" applyProtection="1">
      <alignment/>
      <protection/>
    </xf>
    <xf numFmtId="0" fontId="3" fillId="0" borderId="21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left"/>
      <protection/>
    </xf>
    <xf numFmtId="0" fontId="1" fillId="0" borderId="22" xfId="44" applyNumberFormat="1" applyFont="1" applyFill="1" applyBorder="1" applyAlignment="1" applyProtection="1">
      <alignment/>
      <protection/>
    </xf>
    <xf numFmtId="0" fontId="1" fillId="0" borderId="23" xfId="44" applyNumberFormat="1" applyFont="1" applyFill="1" applyBorder="1" applyAlignment="1" applyProtection="1">
      <alignment/>
      <protection/>
    </xf>
    <xf numFmtId="0" fontId="1" fillId="0" borderId="10" xfId="44" applyNumberFormat="1" applyFont="1" applyFill="1" applyBorder="1" applyAlignment="1" applyProtection="1">
      <alignment/>
      <protection/>
    </xf>
    <xf numFmtId="0" fontId="1" fillId="0" borderId="24" xfId="44" applyNumberFormat="1" applyFont="1" applyFill="1" applyBorder="1" applyAlignment="1" applyProtection="1">
      <alignment/>
      <protection/>
    </xf>
    <xf numFmtId="0" fontId="1" fillId="0" borderId="23" xfId="44" applyNumberFormat="1" applyFont="1" applyFill="1" applyBorder="1" applyAlignment="1" applyProtection="1">
      <alignment horizontal="center"/>
      <protection/>
    </xf>
    <xf numFmtId="0" fontId="1" fillId="0" borderId="10" xfId="44" applyNumberFormat="1" applyFont="1" applyFill="1" applyBorder="1" applyAlignment="1" applyProtection="1">
      <alignment horizontal="center"/>
      <protection/>
    </xf>
    <xf numFmtId="0" fontId="1" fillId="0" borderId="24" xfId="44" applyNumberFormat="1" applyFont="1" applyFill="1" applyBorder="1" applyAlignment="1" applyProtection="1">
      <alignment horizontal="center"/>
      <protection/>
    </xf>
    <xf numFmtId="0" fontId="1" fillId="0" borderId="21" xfId="44" applyNumberFormat="1" applyFont="1" applyFill="1" applyBorder="1" applyAlignment="1" applyProtection="1">
      <alignment horizontal="center"/>
      <protection/>
    </xf>
    <xf numFmtId="2" fontId="1" fillId="0" borderId="0" xfId="46" applyNumberFormat="1" applyFont="1" applyFill="1" applyBorder="1" applyAlignment="1" applyProtection="1">
      <alignment/>
      <protection/>
    </xf>
    <xf numFmtId="2" fontId="1" fillId="0" borderId="0" xfId="44" applyNumberFormat="1" applyFont="1" applyFill="1" applyBorder="1" applyAlignment="1" applyProtection="1">
      <alignment/>
      <protection/>
    </xf>
    <xf numFmtId="2" fontId="1" fillId="0" borderId="22" xfId="44" applyNumberFormat="1" applyFont="1" applyFill="1" applyBorder="1" applyAlignment="1" applyProtection="1">
      <alignment/>
      <protection/>
    </xf>
    <xf numFmtId="2" fontId="1" fillId="0" borderId="10" xfId="46" applyNumberFormat="1" applyFont="1" applyFill="1" applyBorder="1" applyAlignment="1" applyProtection="1">
      <alignment/>
      <protection/>
    </xf>
    <xf numFmtId="2" fontId="1" fillId="0" borderId="10" xfId="44" applyNumberFormat="1" applyFont="1" applyFill="1" applyBorder="1" applyAlignment="1" applyProtection="1">
      <alignment/>
      <protection/>
    </xf>
    <xf numFmtId="2" fontId="1" fillId="0" borderId="24" xfId="44" applyNumberFormat="1" applyFont="1" applyFill="1" applyBorder="1" applyAlignment="1" applyProtection="1">
      <alignment/>
      <protection/>
    </xf>
    <xf numFmtId="0" fontId="1" fillId="0" borderId="25" xfId="44" applyNumberFormat="1" applyFont="1" applyFill="1" applyBorder="1" applyAlignment="1" applyProtection="1">
      <alignment/>
      <protection/>
    </xf>
    <xf numFmtId="0" fontId="3" fillId="0" borderId="26" xfId="44" applyNumberFormat="1" applyFont="1" applyFill="1" applyBorder="1" applyAlignment="1" applyProtection="1">
      <alignment/>
      <protection/>
    </xf>
    <xf numFmtId="0" fontId="1" fillId="0" borderId="26" xfId="44" applyNumberFormat="1" applyFont="1" applyFill="1" applyBorder="1" applyAlignment="1" applyProtection="1">
      <alignment/>
      <protection/>
    </xf>
    <xf numFmtId="2" fontId="1" fillId="0" borderId="26" xfId="46" applyNumberFormat="1" applyFont="1" applyFill="1" applyBorder="1" applyAlignment="1" applyProtection="1">
      <alignment/>
      <protection/>
    </xf>
    <xf numFmtId="2" fontId="3" fillId="0" borderId="27" xfId="44" applyNumberFormat="1" applyFont="1" applyFill="1" applyBorder="1" applyAlignment="1" applyProtection="1">
      <alignment/>
      <protection/>
    </xf>
    <xf numFmtId="0" fontId="1" fillId="0" borderId="21" xfId="44" applyNumberFormat="1" applyFont="1" applyFill="1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1" fillId="0" borderId="22" xfId="44" applyNumberFormat="1" applyFont="1" applyFill="1" applyBorder="1" applyAlignment="1" applyProtection="1">
      <alignment horizontal="center"/>
      <protection/>
    </xf>
    <xf numFmtId="0" fontId="25" fillId="0" borderId="21" xfId="44" applyNumberFormat="1" applyFont="1" applyFill="1" applyBorder="1" applyAlignment="1" applyProtection="1">
      <alignment horizontal="center"/>
      <protection/>
    </xf>
    <xf numFmtId="2" fontId="3" fillId="0" borderId="22" xfId="44" applyNumberFormat="1" applyFont="1" applyFill="1" applyBorder="1" applyAlignment="1" applyProtection="1">
      <alignment/>
      <protection/>
    </xf>
    <xf numFmtId="2" fontId="26" fillId="0" borderId="22" xfId="44" applyNumberFormat="1" applyFont="1" applyFill="1" applyBorder="1" applyAlignment="1" applyProtection="1">
      <alignment/>
      <protection/>
    </xf>
    <xf numFmtId="0" fontId="27" fillId="36" borderId="23" xfId="44" applyNumberFormat="1" applyFont="1" applyFill="1" applyBorder="1" applyAlignment="1" applyProtection="1">
      <alignment/>
      <protection/>
    </xf>
    <xf numFmtId="0" fontId="28" fillId="36" borderId="10" xfId="44" applyNumberFormat="1" applyFont="1" applyFill="1" applyBorder="1" applyAlignment="1" applyProtection="1">
      <alignment/>
      <protection/>
    </xf>
    <xf numFmtId="2" fontId="29" fillId="36" borderId="24" xfId="43" applyNumberFormat="1" applyFont="1" applyFill="1" applyBorder="1">
      <alignment/>
      <protection/>
    </xf>
    <xf numFmtId="2" fontId="3" fillId="0" borderId="28" xfId="44" applyNumberFormat="1" applyFont="1" applyFill="1" applyBorder="1" applyAlignment="1" applyProtection="1">
      <alignment/>
      <protection/>
    </xf>
    <xf numFmtId="172" fontId="3" fillId="0" borderId="0" xfId="44" applyNumberFormat="1" applyFont="1" applyFill="1" applyBorder="1" applyAlignment="1" applyProtection="1">
      <alignment/>
      <protection/>
    </xf>
    <xf numFmtId="0" fontId="17" fillId="0" borderId="21" xfId="44" applyNumberFormat="1" applyFont="1" applyFill="1" applyBorder="1" applyAlignment="1" applyProtection="1">
      <alignment/>
      <protection/>
    </xf>
    <xf numFmtId="0" fontId="17" fillId="0" borderId="22" xfId="44" applyNumberFormat="1" applyFont="1" applyFill="1" applyBorder="1" applyAlignment="1" applyProtection="1">
      <alignment/>
      <protection/>
    </xf>
    <xf numFmtId="0" fontId="17" fillId="0" borderId="23" xfId="44" applyNumberFormat="1" applyFont="1" applyFill="1" applyBorder="1" applyAlignment="1" applyProtection="1">
      <alignment/>
      <protection/>
    </xf>
    <xf numFmtId="0" fontId="17" fillId="0" borderId="10" xfId="44" applyNumberFormat="1" applyFont="1" applyFill="1" applyBorder="1" applyAlignment="1" applyProtection="1">
      <alignment/>
      <protection/>
    </xf>
    <xf numFmtId="0" fontId="17" fillId="0" borderId="24" xfId="44" applyNumberFormat="1" applyFont="1" applyFill="1" applyBorder="1" applyAlignment="1" applyProtection="1">
      <alignment/>
      <protection/>
    </xf>
    <xf numFmtId="0" fontId="31" fillId="35" borderId="18" xfId="44" applyNumberFormat="1" applyFont="1" applyFill="1" applyBorder="1" applyAlignment="1" applyProtection="1">
      <alignment/>
      <protection/>
    </xf>
    <xf numFmtId="0" fontId="17" fillId="35" borderId="19" xfId="44" applyNumberFormat="1" applyFont="1" applyFill="1" applyBorder="1" applyAlignment="1" applyProtection="1">
      <alignment/>
      <protection/>
    </xf>
    <xf numFmtId="0" fontId="17" fillId="35" borderId="20" xfId="44" applyNumberFormat="1" applyFont="1" applyFill="1" applyBorder="1" applyAlignment="1" applyProtection="1">
      <alignment/>
      <protection/>
    </xf>
    <xf numFmtId="0" fontId="17" fillId="35" borderId="21" xfId="44" applyNumberFormat="1" applyFont="1" applyFill="1" applyBorder="1" applyAlignment="1" applyProtection="1">
      <alignment/>
      <protection/>
    </xf>
    <xf numFmtId="0" fontId="17" fillId="35" borderId="0" xfId="44" applyNumberFormat="1" applyFont="1" applyFill="1" applyBorder="1" applyAlignment="1" applyProtection="1">
      <alignment/>
      <protection/>
    </xf>
    <xf numFmtId="0" fontId="17" fillId="35" borderId="22" xfId="44" applyNumberFormat="1" applyFont="1" applyFill="1" applyBorder="1" applyAlignment="1" applyProtection="1">
      <alignment/>
      <protection/>
    </xf>
    <xf numFmtId="0" fontId="17" fillId="35" borderId="23" xfId="44" applyNumberFormat="1" applyFont="1" applyFill="1" applyBorder="1" applyAlignment="1" applyProtection="1">
      <alignment/>
      <protection/>
    </xf>
    <xf numFmtId="0" fontId="17" fillId="35" borderId="10" xfId="44" applyNumberFormat="1" applyFont="1" applyFill="1" applyBorder="1" applyAlignment="1" applyProtection="1">
      <alignment/>
      <protection/>
    </xf>
    <xf numFmtId="0" fontId="17" fillId="35" borderId="24" xfId="44" applyNumberFormat="1" applyFont="1" applyFill="1" applyBorder="1" applyAlignment="1" applyProtection="1">
      <alignment/>
      <protection/>
    </xf>
    <xf numFmtId="0" fontId="34" fillId="0" borderId="0" xfId="44" applyNumberFormat="1" applyFont="1" applyFill="1" applyBorder="1" applyAlignment="1" applyProtection="1">
      <alignment horizontal="center" vertical="center"/>
      <protection/>
    </xf>
    <xf numFmtId="0" fontId="34" fillId="0" borderId="21" xfId="44" applyNumberFormat="1" applyFont="1" applyFill="1" applyBorder="1" applyAlignment="1" applyProtection="1">
      <alignment horizontal="center" vertical="center"/>
      <protection/>
    </xf>
    <xf numFmtId="0" fontId="17" fillId="0" borderId="0" xfId="44" applyNumberFormat="1" applyFont="1" applyFill="1" applyBorder="1" applyAlignment="1" applyProtection="1">
      <alignment horizontal="center"/>
      <protection/>
    </xf>
    <xf numFmtId="0" fontId="17" fillId="0" borderId="21" xfId="44" applyNumberFormat="1" applyFont="1" applyFill="1" applyBorder="1" applyAlignment="1" applyProtection="1">
      <alignment horizontal="center"/>
      <protection/>
    </xf>
    <xf numFmtId="172" fontId="17" fillId="0" borderId="0" xfId="44" applyNumberFormat="1" applyFont="1" applyFill="1" applyBorder="1" applyAlignment="1" applyProtection="1">
      <alignment/>
      <protection/>
    </xf>
    <xf numFmtId="0" fontId="35" fillId="0" borderId="21" xfId="44" applyNumberFormat="1" applyFont="1" applyFill="1" applyBorder="1" applyAlignment="1" applyProtection="1">
      <alignment/>
      <protection/>
    </xf>
    <xf numFmtId="172" fontId="1" fillId="0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0" fontId="7" fillId="0" borderId="10" xfId="44" applyNumberFormat="1" applyFont="1" applyFill="1" applyBorder="1" applyAlignment="1" applyProtection="1">
      <alignment horizontal="left"/>
      <protection/>
    </xf>
    <xf numFmtId="0" fontId="5" fillId="35" borderId="29" xfId="43" applyNumberFormat="1" applyFill="1" applyBorder="1">
      <alignment/>
      <protection/>
    </xf>
    <xf numFmtId="0" fontId="14" fillId="0" borderId="13" xfId="44" applyNumberFormat="1" applyFont="1" applyFill="1" applyBorder="1" applyAlignment="1" applyProtection="1">
      <alignment horizontal="left" wrapText="1"/>
      <protection/>
    </xf>
    <xf numFmtId="0" fontId="3" fillId="34" borderId="30" xfId="44" applyNumberFormat="1" applyFont="1" applyFill="1" applyBorder="1" applyAlignment="1" applyProtection="1">
      <alignment horizontal="center"/>
      <protection/>
    </xf>
    <xf numFmtId="0" fontId="1" fillId="0" borderId="16" xfId="44" applyNumberFormat="1" applyFont="1" applyFill="1" applyBorder="1" applyAlignment="1" applyProtection="1">
      <alignment horizontal="left"/>
      <protection/>
    </xf>
    <xf numFmtId="0" fontId="8" fillId="0" borderId="26" xfId="44" applyNumberFormat="1" applyFont="1" applyFill="1" applyBorder="1" applyAlignment="1" applyProtection="1">
      <alignment horizontal="justify" wrapText="1"/>
      <protection/>
    </xf>
    <xf numFmtId="0" fontId="3" fillId="0" borderId="0" xfId="36" applyNumberFormat="1" applyFont="1" applyFill="1" applyBorder="1" applyAlignment="1" applyProtection="1">
      <alignment horizontal="center"/>
      <protection/>
    </xf>
    <xf numFmtId="0" fontId="11" fillId="0" borderId="0" xfId="36" applyNumberFormat="1" applyFont="1" applyFill="1" applyBorder="1" applyAlignment="1" applyProtection="1">
      <alignment horizontal="center" wrapText="1"/>
      <protection/>
    </xf>
    <xf numFmtId="0" fontId="1" fillId="0" borderId="14" xfId="44" applyNumberFormat="1" applyFont="1" applyFill="1" applyBorder="1" applyAlignment="1" applyProtection="1">
      <alignment horizontal="left"/>
      <protection/>
    </xf>
    <xf numFmtId="0" fontId="14" fillId="0" borderId="31" xfId="44" applyNumberFormat="1" applyFont="1" applyFill="1" applyBorder="1" applyAlignment="1" applyProtection="1">
      <alignment horizontal="left" wrapText="1"/>
      <protection/>
    </xf>
    <xf numFmtId="0" fontId="14" fillId="0" borderId="0" xfId="44" applyNumberFormat="1" applyFont="1" applyFill="1" applyBorder="1" applyAlignment="1" applyProtection="1">
      <alignment horizontal="left" wrapText="1"/>
      <protection/>
    </xf>
    <xf numFmtId="0" fontId="3" fillId="34" borderId="32" xfId="44" applyNumberFormat="1" applyFont="1" applyFill="1" applyBorder="1" applyAlignment="1" applyProtection="1">
      <alignment horizontal="center"/>
      <protection/>
    </xf>
    <xf numFmtId="0" fontId="14" fillId="0" borderId="0" xfId="44" applyNumberFormat="1" applyFont="1" applyFill="1" applyBorder="1" applyAlignment="1" applyProtection="1">
      <alignment horizontal="left"/>
      <protection/>
    </xf>
    <xf numFmtId="0" fontId="3" fillId="0" borderId="26" xfId="44" applyNumberFormat="1" applyFont="1" applyFill="1" applyBorder="1" applyAlignment="1" applyProtection="1">
      <alignment horizontal="center"/>
      <protection/>
    </xf>
    <xf numFmtId="0" fontId="1" fillId="0" borderId="19" xfId="44" applyNumberFormat="1" applyFont="1" applyFill="1" applyBorder="1" applyAlignment="1" applyProtection="1">
      <alignment horizontal="left"/>
      <protection/>
    </xf>
    <xf numFmtId="0" fontId="30" fillId="35" borderId="33" xfId="44" applyNumberFormat="1" applyFont="1" applyFill="1" applyBorder="1" applyAlignment="1" applyProtection="1">
      <alignment horizontal="center"/>
      <protection/>
    </xf>
    <xf numFmtId="0" fontId="34" fillId="0" borderId="0" xfId="44" applyNumberFormat="1" applyFont="1" applyFill="1" applyBorder="1" applyAlignment="1" applyProtection="1">
      <alignment horizontal="center"/>
      <protection/>
    </xf>
    <xf numFmtId="0" fontId="34" fillId="0" borderId="0" xfId="44" applyNumberFormat="1" applyFont="1" applyFill="1" applyBorder="1" applyAlignment="1" applyProtection="1">
      <alignment horizontal="center" vertical="center"/>
      <protection/>
    </xf>
    <xf numFmtId="0" fontId="1" fillId="0" borderId="0" xfId="44" applyNumberFormat="1" applyFont="1" applyFill="1" applyBorder="1" applyAlignment="1" applyProtection="1">
      <alignment horizontal="left"/>
      <protection/>
    </xf>
    <xf numFmtId="0" fontId="1" fillId="0" borderId="10" xfId="44" applyNumberFormat="1" applyFont="1" applyFill="1" applyBorder="1" applyAlignment="1" applyProtection="1">
      <alignment horizontal="left"/>
      <protection/>
    </xf>
    <xf numFmtId="0" fontId="3" fillId="0" borderId="34" xfId="44" applyNumberFormat="1" applyFont="1" applyFill="1" applyBorder="1" applyAlignment="1" applyProtection="1">
      <alignment horizontal="center"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17" fillId="0" borderId="0" xfId="44" applyNumberFormat="1" applyFont="1" applyFill="1" applyBorder="1" applyAlignment="1" applyProtection="1">
      <alignment horizontal="center"/>
      <protection/>
    </xf>
    <xf numFmtId="0" fontId="1" fillId="0" borderId="0" xfId="44" applyNumberFormat="1" applyFont="1" applyFill="1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Excel Built-in Normal 1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EBF7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B2B2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476250</xdr:colOff>
      <xdr:row>13</xdr:row>
      <xdr:rowOff>0</xdr:rowOff>
    </xdr:from>
    <xdr:to>
      <xdr:col>30</xdr:col>
      <xdr:colOff>95250</xdr:colOff>
      <xdr:row>14</xdr:row>
      <xdr:rowOff>123825</xdr:rowOff>
    </xdr:to>
    <xdr:sp>
      <xdr:nvSpPr>
        <xdr:cNvPr id="1" name="CasellaDiTesto 1"/>
        <xdr:cNvSpPr>
          <a:spLocks/>
        </xdr:cNvSpPr>
      </xdr:nvSpPr>
      <xdr:spPr>
        <a:xfrm>
          <a:off x="19754850" y="2667000"/>
          <a:ext cx="238125" cy="3143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38100</xdr:rowOff>
    </xdr:from>
    <xdr:to>
      <xdr:col>3</xdr:col>
      <xdr:colOff>523875</xdr:colOff>
      <xdr:row>2</xdr:row>
      <xdr:rowOff>190500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533400</xdr:colOff>
      <xdr:row>2</xdr:row>
      <xdr:rowOff>171450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0"/>
          <a:ext cx="9239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790575</xdr:colOff>
      <xdr:row>207</xdr:row>
      <xdr:rowOff>9525</xdr:rowOff>
    </xdr:from>
    <xdr:to>
      <xdr:col>4</xdr:col>
      <xdr:colOff>171450</xdr:colOff>
      <xdr:row>208</xdr:row>
      <xdr:rowOff>133350</xdr:rowOff>
    </xdr:to>
    <xdr:pic>
      <xdr:nvPicPr>
        <xdr:cNvPr id="4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39185850"/>
          <a:ext cx="5143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638175</xdr:colOff>
      <xdr:row>2</xdr:row>
      <xdr:rowOff>200025</xdr:rowOff>
    </xdr:to>
    <xdr:pic>
      <xdr:nvPicPr>
        <xdr:cNvPr id="5" name="Immagini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47625"/>
          <a:ext cx="6191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view="pageBreakPreview" zoomScaleSheetLayoutView="100" zoomScalePageLayoutView="0" workbookViewId="0" topLeftCell="A1">
      <selection activeCell="G235" sqref="G235"/>
    </sheetView>
  </sheetViews>
  <sheetFormatPr defaultColWidth="9.28125" defaultRowHeight="12.75"/>
  <cols>
    <col min="1" max="1" width="10.7109375" style="1" customWidth="1"/>
    <col min="2" max="2" width="10.28125" style="1" customWidth="1"/>
    <col min="3" max="3" width="9.7109375" style="1" customWidth="1"/>
    <col min="4" max="4" width="17.00390625" style="1" customWidth="1"/>
    <col min="5" max="5" width="4.28125" style="1" customWidth="1"/>
    <col min="6" max="6" width="9.7109375" style="1" customWidth="1"/>
    <col min="7" max="7" width="9.57421875" style="1" customWidth="1"/>
    <col min="8" max="8" width="10.28125" style="1" customWidth="1"/>
    <col min="9" max="9" width="23.00390625" style="1" customWidth="1"/>
    <col min="10" max="10" width="8.140625" style="1" customWidth="1"/>
    <col min="11" max="16384" width="9.28125" style="1" customWidth="1"/>
  </cols>
  <sheetData>
    <row r="1" spans="1:9" ht="15" customHeight="1">
      <c r="A1" s="2" t="s">
        <v>0</v>
      </c>
      <c r="B1" s="3"/>
      <c r="C1" s="3"/>
      <c r="D1" s="3"/>
      <c r="E1" s="3"/>
      <c r="F1" s="3"/>
      <c r="G1" s="108"/>
      <c r="H1" s="108"/>
      <c r="I1" s="4"/>
    </row>
    <row r="2" spans="1:9" ht="15">
      <c r="A2" s="4"/>
      <c r="B2" s="5"/>
      <c r="C2" s="5"/>
      <c r="D2" s="6"/>
      <c r="E2" s="109" t="s">
        <v>1</v>
      </c>
      <c r="F2" s="109"/>
      <c r="G2" s="109"/>
      <c r="H2" s="109"/>
      <c r="I2" s="4"/>
    </row>
    <row r="3" spans="1:10" ht="17.25" customHeight="1">
      <c r="A3" s="7"/>
      <c r="B3" s="7"/>
      <c r="C3" s="7"/>
      <c r="D3" s="7"/>
      <c r="E3" s="8"/>
      <c r="F3" s="110" t="s">
        <v>2</v>
      </c>
      <c r="G3" s="110" t="s">
        <v>2</v>
      </c>
      <c r="H3" s="9"/>
      <c r="I3" s="10"/>
      <c r="J3" s="11"/>
    </row>
    <row r="4" spans="1:10" ht="15" customHeight="1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"/>
    </row>
    <row r="5" spans="1:9" ht="18" customHeight="1">
      <c r="A5" s="115"/>
      <c r="B5" s="115"/>
      <c r="C5" s="115"/>
      <c r="D5" s="115"/>
      <c r="E5" s="115"/>
      <c r="F5" s="115"/>
      <c r="G5" s="115"/>
      <c r="H5" s="115"/>
      <c r="I5" s="115"/>
    </row>
    <row r="6" spans="1:9" ht="24.75" customHeight="1">
      <c r="A6" s="115"/>
      <c r="B6" s="115"/>
      <c r="C6" s="115"/>
      <c r="D6" s="115"/>
      <c r="E6" s="115"/>
      <c r="F6" s="115"/>
      <c r="G6" s="115"/>
      <c r="H6" s="115"/>
      <c r="I6" s="115"/>
    </row>
    <row r="7" spans="1:9" ht="15.75">
      <c r="A7" s="12"/>
      <c r="B7" s="12"/>
      <c r="C7" s="12"/>
      <c r="D7" s="12"/>
      <c r="E7" s="12"/>
      <c r="F7" s="12"/>
      <c r="G7" s="12"/>
      <c r="H7" s="12"/>
      <c r="I7" s="12"/>
    </row>
    <row r="8" spans="1:9" ht="15">
      <c r="A8" s="116" t="s">
        <v>4</v>
      </c>
      <c r="B8" s="116"/>
      <c r="C8" s="116"/>
      <c r="D8" s="116"/>
      <c r="E8" s="116"/>
      <c r="F8" s="116"/>
      <c r="G8" s="116"/>
      <c r="H8" s="116"/>
      <c r="I8" s="116"/>
    </row>
    <row r="9" spans="1:9" ht="14.25" customHeight="1">
      <c r="A9" s="117" t="s">
        <v>5</v>
      </c>
      <c r="B9" s="117"/>
      <c r="C9" s="117"/>
      <c r="D9" s="117"/>
      <c r="E9" s="117"/>
      <c r="F9" s="117"/>
      <c r="G9" s="117"/>
      <c r="H9" s="117"/>
      <c r="I9" s="117"/>
    </row>
    <row r="10" spans="1:9" ht="15">
      <c r="A10" s="117"/>
      <c r="B10" s="117"/>
      <c r="C10" s="117"/>
      <c r="D10" s="117"/>
      <c r="E10" s="117"/>
      <c r="F10" s="117"/>
      <c r="G10" s="117"/>
      <c r="H10" s="117"/>
      <c r="I10" s="117"/>
    </row>
    <row r="11" spans="1:9" ht="15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9" ht="15">
      <c r="A12" s="117"/>
      <c r="B12" s="117"/>
      <c r="C12" s="117"/>
      <c r="D12" s="117"/>
      <c r="E12" s="117"/>
      <c r="F12" s="117"/>
      <c r="G12" s="117"/>
      <c r="H12" s="117"/>
      <c r="I12" s="117"/>
    </row>
    <row r="13" spans="1:9" ht="15">
      <c r="A13" s="117"/>
      <c r="B13" s="117"/>
      <c r="C13" s="117"/>
      <c r="D13" s="117"/>
      <c r="E13" s="117"/>
      <c r="F13" s="117"/>
      <c r="G13" s="117"/>
      <c r="H13" s="117"/>
      <c r="I13" s="117"/>
    </row>
    <row r="14" spans="1:9" ht="15">
      <c r="A14" s="13"/>
      <c r="B14" s="14"/>
      <c r="C14" s="13"/>
      <c r="D14" s="15"/>
      <c r="E14" s="14"/>
      <c r="F14" s="14"/>
      <c r="G14" s="14"/>
      <c r="H14" s="14"/>
      <c r="I14" s="14"/>
    </row>
    <row r="15" spans="1:9" ht="15">
      <c r="A15" s="16" t="s">
        <v>6</v>
      </c>
      <c r="B15" s="113" t="s">
        <v>7</v>
      </c>
      <c r="C15" s="113"/>
      <c r="D15" s="15" t="s">
        <v>8</v>
      </c>
      <c r="E15" s="14"/>
      <c r="F15" s="16" t="s">
        <v>9</v>
      </c>
      <c r="G15" s="113" t="s">
        <v>10</v>
      </c>
      <c r="H15" s="113"/>
      <c r="I15" s="113"/>
    </row>
    <row r="16" spans="1:9" ht="15">
      <c r="A16" s="17"/>
      <c r="B16" s="18"/>
      <c r="C16" s="19"/>
      <c r="D16" s="14"/>
      <c r="E16" s="14"/>
      <c r="F16" s="111"/>
      <c r="G16" s="111"/>
      <c r="H16" s="111"/>
      <c r="I16" s="111"/>
    </row>
    <row r="17" spans="1:9" s="20" customFormat="1" ht="12.75" customHeight="1">
      <c r="A17" s="112" t="s">
        <v>11</v>
      </c>
      <c r="B17" s="112"/>
      <c r="C17" s="112"/>
      <c r="D17" s="112"/>
      <c r="E17" s="112"/>
      <c r="F17" s="112"/>
      <c r="G17" s="112"/>
      <c r="H17" s="112"/>
      <c r="I17" s="112"/>
    </row>
    <row r="18" spans="1:9" ht="15">
      <c r="A18" s="112"/>
      <c r="B18" s="112"/>
      <c r="C18" s="112"/>
      <c r="D18" s="112"/>
      <c r="E18" s="112"/>
      <c r="F18" s="112"/>
      <c r="G18" s="112"/>
      <c r="H18" s="112"/>
      <c r="I18" s="112"/>
    </row>
    <row r="19" spans="1:9" ht="15">
      <c r="A19" s="16" t="s">
        <v>12</v>
      </c>
      <c r="B19" s="113" t="s">
        <v>13</v>
      </c>
      <c r="C19" s="113"/>
      <c r="D19" s="113"/>
      <c r="E19" s="113"/>
      <c r="F19" s="113"/>
      <c r="G19" s="113"/>
      <c r="H19" s="113"/>
      <c r="I19" s="113"/>
    </row>
    <row r="20" spans="1:9" ht="15">
      <c r="A20" s="21">
        <v>1</v>
      </c>
      <c r="B20" s="14"/>
      <c r="C20" s="114" t="s">
        <v>14</v>
      </c>
      <c r="D20" s="114"/>
      <c r="E20" s="114"/>
      <c r="F20" s="114"/>
      <c r="G20" s="114"/>
      <c r="H20" s="114"/>
      <c r="I20" s="114"/>
    </row>
    <row r="21" spans="1:9" ht="15">
      <c r="A21" s="22"/>
      <c r="B21" s="14"/>
      <c r="C21" s="114" t="s">
        <v>15</v>
      </c>
      <c r="D21" s="114"/>
      <c r="E21" s="114"/>
      <c r="F21" s="114"/>
      <c r="G21" s="114"/>
      <c r="H21" s="114"/>
      <c r="I21" s="114"/>
    </row>
    <row r="22" spans="1:9" ht="15">
      <c r="A22" s="22"/>
      <c r="B22" s="14"/>
      <c r="C22" s="114" t="s">
        <v>16</v>
      </c>
      <c r="D22" s="114"/>
      <c r="E22" s="114"/>
      <c r="F22" s="114"/>
      <c r="G22" s="114"/>
      <c r="H22" s="114"/>
      <c r="I22" s="114"/>
    </row>
    <row r="23" spans="1:9" ht="15">
      <c r="A23" s="23"/>
      <c r="B23" s="14"/>
      <c r="C23" s="114" t="s">
        <v>17</v>
      </c>
      <c r="D23" s="114"/>
      <c r="E23" s="114"/>
      <c r="F23" s="114"/>
      <c r="G23" s="114"/>
      <c r="H23" s="114"/>
      <c r="I23" s="114"/>
    </row>
    <row r="24" spans="1:9" ht="15">
      <c r="A24" s="22"/>
      <c r="B24" s="14"/>
      <c r="C24" s="114" t="s">
        <v>18</v>
      </c>
      <c r="D24" s="114"/>
      <c r="E24" s="114"/>
      <c r="F24" s="114"/>
      <c r="G24" s="114"/>
      <c r="H24" s="114"/>
      <c r="I24" s="114"/>
    </row>
    <row r="25" spans="1:9" ht="15">
      <c r="A25" s="24"/>
      <c r="B25" s="18"/>
      <c r="C25" s="118" t="s">
        <v>19</v>
      </c>
      <c r="D25" s="118"/>
      <c r="E25" s="118"/>
      <c r="F25" s="118"/>
      <c r="G25" s="118"/>
      <c r="H25" s="118"/>
      <c r="I25" s="118"/>
    </row>
    <row r="26" spans="1:9" s="20" customFormat="1" ht="12.75" customHeight="1">
      <c r="A26" s="119" t="s">
        <v>20</v>
      </c>
      <c r="B26" s="119"/>
      <c r="C26" s="119"/>
      <c r="D26" s="119"/>
      <c r="E26" s="119"/>
      <c r="F26" s="119"/>
      <c r="G26" s="119"/>
      <c r="H26" s="119"/>
      <c r="I26" s="119"/>
    </row>
    <row r="27" spans="1:9" s="20" customFormat="1" ht="15">
      <c r="A27" s="119"/>
      <c r="B27" s="119"/>
      <c r="C27" s="119"/>
      <c r="D27" s="119"/>
      <c r="E27" s="119"/>
      <c r="F27" s="119"/>
      <c r="G27" s="119"/>
      <c r="H27" s="119"/>
      <c r="I27" s="119"/>
    </row>
    <row r="28" spans="1:9" ht="15">
      <c r="A28" s="16" t="s">
        <v>21</v>
      </c>
      <c r="B28" s="113" t="s">
        <v>22</v>
      </c>
      <c r="C28" s="113"/>
      <c r="D28" s="113"/>
      <c r="E28" s="14"/>
      <c r="F28" s="16" t="s">
        <v>23</v>
      </c>
      <c r="G28" s="113" t="s">
        <v>24</v>
      </c>
      <c r="H28" s="113"/>
      <c r="I28" s="113"/>
    </row>
    <row r="29" spans="1:9" ht="15">
      <c r="A29" s="25">
        <v>1</v>
      </c>
      <c r="B29" s="14"/>
      <c r="C29" s="14" t="s">
        <v>25</v>
      </c>
      <c r="D29" s="26"/>
      <c r="E29" s="14"/>
      <c r="F29" s="27">
        <v>1</v>
      </c>
      <c r="G29" s="18"/>
      <c r="H29" s="18"/>
      <c r="I29" s="28"/>
    </row>
    <row r="30" spans="1:9" ht="15">
      <c r="A30" s="29"/>
      <c r="B30" s="18"/>
      <c r="C30" s="18" t="s">
        <v>26</v>
      </c>
      <c r="D30" s="28"/>
      <c r="E30" s="14"/>
      <c r="G30" s="14"/>
      <c r="H30" s="14"/>
      <c r="I30" s="14"/>
    </row>
    <row r="31" spans="1:11" s="20" customFormat="1" ht="12.75" customHeight="1">
      <c r="A31" s="120" t="s">
        <v>27</v>
      </c>
      <c r="B31" s="120"/>
      <c r="C31" s="120"/>
      <c r="D31" s="120"/>
      <c r="E31" s="120"/>
      <c r="F31" s="120"/>
      <c r="G31" s="120"/>
      <c r="H31" s="120"/>
      <c r="I31" s="120"/>
      <c r="J31" s="31"/>
      <c r="K31" s="31"/>
    </row>
    <row r="32" spans="1:11" ht="15">
      <c r="A32" s="120"/>
      <c r="B32" s="120"/>
      <c r="C32" s="120"/>
      <c r="D32" s="120"/>
      <c r="E32" s="120"/>
      <c r="F32" s="120"/>
      <c r="G32" s="120"/>
      <c r="H32" s="120"/>
      <c r="I32" s="120"/>
      <c r="J32" s="32"/>
      <c r="K32" s="32"/>
    </row>
    <row r="33" spans="1:9" ht="15">
      <c r="A33" s="16" t="s">
        <v>28</v>
      </c>
      <c r="B33" s="113" t="s">
        <v>29</v>
      </c>
      <c r="C33" s="113"/>
      <c r="D33" s="113"/>
      <c r="F33" s="16" t="s">
        <v>30</v>
      </c>
      <c r="G33" s="113" t="s">
        <v>31</v>
      </c>
      <c r="H33" s="113"/>
      <c r="I33" s="113"/>
    </row>
    <row r="34" spans="1:9" ht="13.5" customHeight="1">
      <c r="A34" s="33">
        <v>1</v>
      </c>
      <c r="B34" s="18"/>
      <c r="C34" s="18"/>
      <c r="D34" s="28"/>
      <c r="F34" s="27">
        <v>1</v>
      </c>
      <c r="G34" s="18"/>
      <c r="H34" s="18"/>
      <c r="I34" s="28"/>
    </row>
    <row r="35" spans="1:9" s="20" customFormat="1" ht="15">
      <c r="A35" s="122" t="s">
        <v>32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0" t="s">
        <v>33</v>
      </c>
      <c r="B36" s="120"/>
      <c r="C36" s="120"/>
      <c r="D36" s="120"/>
      <c r="E36" s="120"/>
      <c r="F36" s="120"/>
      <c r="G36" s="120"/>
      <c r="H36" s="120"/>
      <c r="I36" s="120"/>
    </row>
    <row r="37" spans="1:9" s="20" customFormat="1" ht="15">
      <c r="A37" s="120"/>
      <c r="B37" s="120"/>
      <c r="C37" s="120"/>
      <c r="D37" s="120"/>
      <c r="E37" s="120"/>
      <c r="F37" s="120"/>
      <c r="G37" s="120"/>
      <c r="H37" s="120"/>
      <c r="I37" s="120"/>
    </row>
    <row r="38" spans="1:9" ht="15">
      <c r="A38" s="34" t="s">
        <v>34</v>
      </c>
      <c r="B38" s="121" t="s">
        <v>35</v>
      </c>
      <c r="C38" s="121"/>
      <c r="D38" s="121"/>
      <c r="E38" s="14"/>
      <c r="F38" s="16" t="s">
        <v>36</v>
      </c>
      <c r="G38" s="113" t="s">
        <v>37</v>
      </c>
      <c r="H38" s="113"/>
      <c r="I38" s="113"/>
    </row>
    <row r="39" spans="1:9" ht="15">
      <c r="A39" s="27">
        <v>1</v>
      </c>
      <c r="B39" s="18"/>
      <c r="C39" s="18"/>
      <c r="D39" s="28"/>
      <c r="E39" s="14"/>
      <c r="F39" s="27">
        <v>1</v>
      </c>
      <c r="G39" s="18"/>
      <c r="H39" s="18"/>
      <c r="I39" s="28"/>
    </row>
    <row r="40" spans="1:9" ht="15">
      <c r="A40" s="11"/>
      <c r="B40" s="14"/>
      <c r="C40" s="14"/>
      <c r="D40" s="14"/>
      <c r="E40" s="14"/>
      <c r="F40" s="35"/>
      <c r="G40" s="14"/>
      <c r="H40" s="14"/>
      <c r="I40" s="14"/>
    </row>
    <row r="41" spans="1:9" ht="15">
      <c r="A41" s="36" t="s">
        <v>38</v>
      </c>
      <c r="B41" s="113" t="s">
        <v>39</v>
      </c>
      <c r="C41" s="113"/>
      <c r="D41" s="113"/>
      <c r="E41" s="14"/>
      <c r="F41" s="35"/>
      <c r="G41" s="14"/>
      <c r="H41" s="14"/>
      <c r="I41" s="14"/>
    </row>
    <row r="42" spans="1:9" ht="15">
      <c r="A42" s="37">
        <v>1</v>
      </c>
      <c r="B42" s="14"/>
      <c r="C42" s="14" t="s">
        <v>40</v>
      </c>
      <c r="D42" s="26"/>
      <c r="E42" s="14"/>
      <c r="F42" s="35"/>
      <c r="G42" s="14"/>
      <c r="H42" s="14"/>
      <c r="I42" s="14"/>
    </row>
    <row r="43" spans="1:9" ht="15">
      <c r="A43" s="29"/>
      <c r="B43" s="18"/>
      <c r="C43" s="18" t="s">
        <v>41</v>
      </c>
      <c r="D43" s="28"/>
      <c r="E43" s="14"/>
      <c r="F43" s="35"/>
      <c r="G43" s="14"/>
      <c r="H43" s="14"/>
      <c r="I43" s="14"/>
    </row>
    <row r="44" spans="1:9" s="20" customFormat="1" ht="12.75" customHeight="1">
      <c r="A44" s="120" t="s">
        <v>42</v>
      </c>
      <c r="B44" s="120"/>
      <c r="C44" s="120"/>
      <c r="D44" s="120"/>
      <c r="E44" s="120"/>
      <c r="F44" s="120"/>
      <c r="G44" s="120"/>
      <c r="H44" s="120"/>
      <c r="I44" s="120"/>
    </row>
    <row r="45" spans="1:12" s="20" customFormat="1" ht="15">
      <c r="A45" s="120"/>
      <c r="B45" s="120"/>
      <c r="C45" s="120"/>
      <c r="D45" s="120"/>
      <c r="E45" s="120"/>
      <c r="F45" s="120"/>
      <c r="G45" s="120"/>
      <c r="H45" s="120"/>
      <c r="I45" s="120"/>
      <c r="J45" s="38"/>
      <c r="K45" s="38"/>
      <c r="L45" s="38"/>
    </row>
    <row r="46" spans="1:9" s="20" customFormat="1" ht="15">
      <c r="A46" s="120"/>
      <c r="B46" s="120"/>
      <c r="C46" s="120"/>
      <c r="D46" s="120"/>
      <c r="E46" s="120"/>
      <c r="F46" s="120"/>
      <c r="G46" s="120"/>
      <c r="H46" s="120"/>
      <c r="I46" s="120"/>
    </row>
    <row r="47" spans="1:9" ht="12.75" customHeight="1">
      <c r="A47" s="120" t="s">
        <v>43</v>
      </c>
      <c r="B47" s="120"/>
      <c r="C47" s="120"/>
      <c r="D47" s="120"/>
      <c r="E47" s="120"/>
      <c r="F47" s="120"/>
      <c r="G47" s="120"/>
      <c r="H47" s="120"/>
      <c r="I47" s="120"/>
    </row>
    <row r="48" spans="1:9" s="20" customFormat="1" ht="15">
      <c r="A48" s="120"/>
      <c r="B48" s="120"/>
      <c r="C48" s="120"/>
      <c r="D48" s="120"/>
      <c r="E48" s="120"/>
      <c r="F48" s="120"/>
      <c r="G48" s="120"/>
      <c r="H48" s="120"/>
      <c r="I48" s="120"/>
    </row>
    <row r="49" spans="1:9" s="20" customFormat="1" ht="15">
      <c r="A49" s="120"/>
      <c r="B49" s="120"/>
      <c r="C49" s="120"/>
      <c r="D49" s="120"/>
      <c r="E49" s="120"/>
      <c r="F49" s="120"/>
      <c r="G49" s="120"/>
      <c r="H49" s="120"/>
      <c r="I49" s="120"/>
    </row>
    <row r="50" spans="1:9" s="20" customFormat="1" ht="15">
      <c r="A50" s="30"/>
      <c r="B50" s="30"/>
      <c r="C50" s="30"/>
      <c r="D50" s="30"/>
      <c r="E50" s="30"/>
      <c r="F50" s="30"/>
      <c r="G50" s="30"/>
      <c r="H50" s="30"/>
      <c r="I50" s="30"/>
    </row>
    <row r="51" spans="1:9" s="20" customFormat="1" ht="12.75" customHeight="1">
      <c r="A51" s="120" t="s">
        <v>44</v>
      </c>
      <c r="B51" s="120"/>
      <c r="C51" s="120"/>
      <c r="D51" s="120"/>
      <c r="E51" s="120"/>
      <c r="F51" s="120"/>
      <c r="G51" s="120"/>
      <c r="H51" s="120"/>
      <c r="I51" s="120"/>
    </row>
    <row r="52" spans="1:9" s="20" customFormat="1" ht="15">
      <c r="A52" s="120"/>
      <c r="B52" s="120"/>
      <c r="C52" s="120"/>
      <c r="D52" s="120"/>
      <c r="E52" s="120"/>
      <c r="F52" s="120"/>
      <c r="G52" s="120"/>
      <c r="H52" s="120"/>
      <c r="I52" s="120"/>
    </row>
    <row r="53" spans="1:9" s="20" customFormat="1" ht="15">
      <c r="A53" s="120"/>
      <c r="B53" s="120"/>
      <c r="C53" s="120"/>
      <c r="D53" s="120"/>
      <c r="E53" s="120"/>
      <c r="F53" s="120"/>
      <c r="G53" s="120"/>
      <c r="H53" s="120"/>
      <c r="I53" s="120"/>
    </row>
    <row r="54" spans="1:9" ht="12.75" customHeight="1">
      <c r="A54" s="120" t="s">
        <v>45</v>
      </c>
      <c r="B54" s="120"/>
      <c r="C54" s="120"/>
      <c r="D54" s="120"/>
      <c r="E54" s="120"/>
      <c r="F54" s="120"/>
      <c r="G54" s="120"/>
      <c r="H54" s="120"/>
      <c r="I54" s="120"/>
    </row>
    <row r="55" spans="1:9" s="20" customFormat="1" ht="15">
      <c r="A55" s="120"/>
      <c r="B55" s="120"/>
      <c r="C55" s="120"/>
      <c r="D55" s="120"/>
      <c r="E55" s="120"/>
      <c r="F55" s="120"/>
      <c r="G55" s="120"/>
      <c r="H55" s="120"/>
      <c r="I55" s="120"/>
    </row>
    <row r="56" spans="1:9" s="20" customFormat="1" ht="15">
      <c r="A56" s="120"/>
      <c r="B56" s="120"/>
      <c r="C56" s="120"/>
      <c r="D56" s="120"/>
      <c r="E56" s="120"/>
      <c r="F56" s="120"/>
      <c r="G56" s="120"/>
      <c r="H56" s="120"/>
      <c r="I56" s="120"/>
    </row>
    <row r="57" spans="1:9" ht="12.75" customHeight="1">
      <c r="A57" s="120" t="s">
        <v>46</v>
      </c>
      <c r="B57" s="120"/>
      <c r="C57" s="120"/>
      <c r="D57" s="120"/>
      <c r="E57" s="120"/>
      <c r="F57" s="120"/>
      <c r="G57" s="120"/>
      <c r="H57" s="120"/>
      <c r="I57" s="120"/>
    </row>
    <row r="58" spans="1:9" ht="15">
      <c r="A58" s="120"/>
      <c r="B58" s="120"/>
      <c r="C58" s="120"/>
      <c r="D58" s="120"/>
      <c r="E58" s="120"/>
      <c r="F58" s="120"/>
      <c r="G58" s="120"/>
      <c r="H58" s="120"/>
      <c r="I58" s="120"/>
    </row>
    <row r="59" spans="1:9" s="20" customFormat="1" ht="15">
      <c r="A59" s="120"/>
      <c r="B59" s="120"/>
      <c r="C59" s="120"/>
      <c r="D59" s="120"/>
      <c r="E59" s="120"/>
      <c r="F59" s="120"/>
      <c r="G59" s="120"/>
      <c r="H59" s="120"/>
      <c r="I59" s="120"/>
    </row>
    <row r="60" spans="1:9" s="20" customFormat="1" ht="15">
      <c r="A60" s="120"/>
      <c r="B60" s="120"/>
      <c r="C60" s="120"/>
      <c r="D60" s="120"/>
      <c r="E60" s="120"/>
      <c r="F60" s="120"/>
      <c r="G60" s="120"/>
      <c r="H60" s="120"/>
      <c r="I60" s="120"/>
    </row>
    <row r="61" spans="1:9" ht="12.75" customHeight="1">
      <c r="A61" s="120" t="s">
        <v>47</v>
      </c>
      <c r="B61" s="120"/>
      <c r="C61" s="120"/>
      <c r="D61" s="120"/>
      <c r="E61" s="120"/>
      <c r="F61" s="120"/>
      <c r="G61" s="120"/>
      <c r="H61" s="120"/>
      <c r="I61" s="120"/>
    </row>
    <row r="62" spans="1:9" ht="15">
      <c r="A62" s="120"/>
      <c r="B62" s="120"/>
      <c r="C62" s="120"/>
      <c r="D62" s="120"/>
      <c r="E62" s="120"/>
      <c r="F62" s="120"/>
      <c r="G62" s="120"/>
      <c r="H62" s="120"/>
      <c r="I62" s="120"/>
    </row>
    <row r="63" spans="1:9" ht="15">
      <c r="A63" s="39"/>
      <c r="B63" s="40"/>
      <c r="C63" s="40"/>
      <c r="D63" s="40"/>
      <c r="E63" s="40"/>
      <c r="F63" s="40"/>
      <c r="G63" s="40"/>
      <c r="H63" s="40"/>
      <c r="I63" s="40"/>
    </row>
    <row r="64" spans="1:9" ht="15">
      <c r="A64" s="39"/>
      <c r="B64" s="40"/>
      <c r="C64" s="40"/>
      <c r="D64" s="40"/>
      <c r="E64" s="40"/>
      <c r="F64" s="40"/>
      <c r="G64" s="40"/>
      <c r="H64" s="40"/>
      <c r="I64" s="40"/>
    </row>
    <row r="65" spans="1:9" ht="15">
      <c r="A65" s="41" t="s">
        <v>48</v>
      </c>
      <c r="B65" s="40"/>
      <c r="C65" s="40"/>
      <c r="D65" s="40"/>
      <c r="E65" s="40"/>
      <c r="F65" s="40"/>
      <c r="G65" s="40"/>
      <c r="H65" s="40"/>
      <c r="I65" s="40"/>
    </row>
    <row r="66" spans="1:9" ht="15">
      <c r="A66" s="42" t="s">
        <v>49</v>
      </c>
      <c r="B66" s="43"/>
      <c r="C66" s="43"/>
      <c r="D66" s="43"/>
      <c r="E66" s="43"/>
      <c r="F66" s="43"/>
      <c r="G66" s="43"/>
      <c r="H66" s="43"/>
      <c r="I66" s="44"/>
    </row>
    <row r="67" spans="1:9" ht="15">
      <c r="A67" s="45" t="s">
        <v>50</v>
      </c>
      <c r="B67" s="46"/>
      <c r="C67" s="46"/>
      <c r="D67" s="46"/>
      <c r="E67" s="46"/>
      <c r="F67" s="46"/>
      <c r="G67" s="46"/>
      <c r="H67" s="46"/>
      <c r="I67" s="47"/>
    </row>
    <row r="68" spans="1:9" ht="15">
      <c r="A68" s="48" t="s">
        <v>51</v>
      </c>
      <c r="B68" s="49"/>
      <c r="C68" s="49"/>
      <c r="D68" s="49"/>
      <c r="E68" s="49"/>
      <c r="F68" s="49"/>
      <c r="G68" s="49"/>
      <c r="H68" s="49"/>
      <c r="I68" s="50"/>
    </row>
    <row r="69" spans="1:9" ht="1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5">
      <c r="A70" s="51" t="s">
        <v>52</v>
      </c>
      <c r="B70" s="52"/>
      <c r="C70" s="52">
        <f>A16</f>
        <v>0</v>
      </c>
      <c r="D70" s="53"/>
      <c r="E70" s="52"/>
      <c r="F70" s="52"/>
      <c r="G70" s="52"/>
      <c r="H70" s="52"/>
      <c r="I70" s="54"/>
    </row>
    <row r="71" spans="1:9" ht="15">
      <c r="A71" s="55"/>
      <c r="B71" s="14"/>
      <c r="C71" s="14"/>
      <c r="D71" s="56"/>
      <c r="E71" s="14"/>
      <c r="F71" s="14"/>
      <c r="G71" s="14"/>
      <c r="H71" s="14"/>
      <c r="I71" s="57"/>
    </row>
    <row r="72" spans="1:9" ht="15">
      <c r="A72" s="55" t="s">
        <v>53</v>
      </c>
      <c r="B72" s="14">
        <f>F16</f>
        <v>0</v>
      </c>
      <c r="C72" s="14"/>
      <c r="D72" s="13"/>
      <c r="E72" s="14"/>
      <c r="F72" s="14"/>
      <c r="H72" s="14"/>
      <c r="I72" s="57"/>
    </row>
    <row r="73" spans="1:9" ht="15">
      <c r="A73" s="58"/>
      <c r="B73" s="59"/>
      <c r="C73" s="59"/>
      <c r="D73" s="59"/>
      <c r="E73" s="59"/>
      <c r="F73" s="59"/>
      <c r="G73" s="59"/>
      <c r="H73" s="59"/>
      <c r="I73" s="60"/>
    </row>
    <row r="74" spans="1:9" ht="15">
      <c r="A74" s="61" t="s">
        <v>54</v>
      </c>
      <c r="B74" s="123" t="s">
        <v>55</v>
      </c>
      <c r="C74" s="123"/>
      <c r="D74" s="123"/>
      <c r="E74" s="123"/>
      <c r="F74" s="123"/>
      <c r="G74" s="62" t="s">
        <v>56</v>
      </c>
      <c r="H74" s="62" t="s">
        <v>57</v>
      </c>
      <c r="I74" s="63" t="s">
        <v>58</v>
      </c>
    </row>
    <row r="75" spans="1:9" ht="15">
      <c r="A75" s="64">
        <v>1</v>
      </c>
      <c r="B75" s="124" t="s">
        <v>59</v>
      </c>
      <c r="C75" s="124"/>
      <c r="D75" s="124"/>
      <c r="E75" s="124"/>
      <c r="F75" s="124"/>
      <c r="G75" s="65">
        <f>LOOKUP(A20,{1,2,3,4,5,6},{405,600,600,700,405,405})</f>
        <v>405</v>
      </c>
      <c r="H75" s="66">
        <f>G75-I75</f>
        <v>135</v>
      </c>
      <c r="I75" s="67">
        <f>G75-(G75/3)</f>
        <v>270</v>
      </c>
    </row>
    <row r="76" spans="1:9" ht="15">
      <c r="A76" s="64">
        <v>2</v>
      </c>
      <c r="B76" s="128" t="s">
        <v>60</v>
      </c>
      <c r="C76" s="128"/>
      <c r="D76" s="128"/>
      <c r="E76" s="128"/>
      <c r="F76" s="128"/>
      <c r="G76" s="65">
        <f>LOOKUP(A20,{1,2,3,4,5,6},{0,0,0,0,0,360})</f>
        <v>0</v>
      </c>
      <c r="H76" s="66">
        <f>G76-I76</f>
        <v>0</v>
      </c>
      <c r="I76" s="67">
        <f>G76-(G76/3)</f>
        <v>0</v>
      </c>
    </row>
    <row r="77" spans="1:9" ht="15">
      <c r="A77" s="64">
        <v>3</v>
      </c>
      <c r="B77" s="128" t="s">
        <v>61</v>
      </c>
      <c r="C77" s="128"/>
      <c r="D77" s="128"/>
      <c r="E77" s="128"/>
      <c r="F77" s="128"/>
      <c r="G77" s="65">
        <f>LOOKUP(A20,{1,2,3,4,5,6},{0,0,0,260,0,0})</f>
        <v>0</v>
      </c>
      <c r="H77" s="66">
        <f>G77-I77</f>
        <v>0</v>
      </c>
      <c r="I77" s="67">
        <f>G77-(G77/3)</f>
        <v>0</v>
      </c>
    </row>
    <row r="78" spans="1:9" ht="15">
      <c r="A78" s="61">
        <v>4</v>
      </c>
      <c r="B78" s="129" t="s">
        <v>62</v>
      </c>
      <c r="C78" s="129"/>
      <c r="D78" s="129"/>
      <c r="E78" s="129"/>
      <c r="F78" s="129"/>
      <c r="G78" s="68">
        <f>LOOKUP(A20,{1,2,3,4,5,6,7,8,9},{675,665,875,900,875,875,0,675,675})</f>
        <v>675</v>
      </c>
      <c r="H78" s="69">
        <f>G78-I78</f>
        <v>225</v>
      </c>
      <c r="I78" s="70">
        <f>G78-(G78/3)</f>
        <v>450</v>
      </c>
    </row>
    <row r="79" spans="1:9" ht="15">
      <c r="A79" s="71"/>
      <c r="B79" s="72" t="s">
        <v>63</v>
      </c>
      <c r="C79" s="73"/>
      <c r="D79" s="73"/>
      <c r="E79" s="73"/>
      <c r="F79" s="73"/>
      <c r="G79" s="74">
        <f>SUM(G75:G78)</f>
        <v>1080</v>
      </c>
      <c r="H79" s="74">
        <f>G79/3</f>
        <v>360</v>
      </c>
      <c r="I79" s="75">
        <f>+G79-H79</f>
        <v>720</v>
      </c>
    </row>
    <row r="80" spans="1:9" ht="15">
      <c r="A80" s="76"/>
      <c r="B80" s="14"/>
      <c r="C80" s="14"/>
      <c r="D80" s="14"/>
      <c r="E80" s="14"/>
      <c r="F80" s="14"/>
      <c r="G80" s="14"/>
      <c r="H80" s="14"/>
      <c r="I80" s="57"/>
    </row>
    <row r="81" spans="1:9" ht="15">
      <c r="A81" s="76" t="s">
        <v>8</v>
      </c>
      <c r="B81" s="13" t="s">
        <v>64</v>
      </c>
      <c r="C81" s="14"/>
      <c r="D81" s="14"/>
      <c r="E81" s="14"/>
      <c r="F81" s="14"/>
      <c r="G81" s="77" t="s">
        <v>65</v>
      </c>
      <c r="H81" s="14"/>
      <c r="I81" s="78" t="s">
        <v>56</v>
      </c>
    </row>
    <row r="82" spans="1:9" ht="15">
      <c r="A82" s="58"/>
      <c r="B82" s="59"/>
      <c r="C82" s="59"/>
      <c r="D82" s="59"/>
      <c r="E82" s="59"/>
      <c r="F82" s="59"/>
      <c r="G82" s="62"/>
      <c r="H82" s="59"/>
      <c r="I82" s="63" t="s">
        <v>66</v>
      </c>
    </row>
    <row r="83" spans="1:9" ht="15">
      <c r="A83" s="64">
        <v>5</v>
      </c>
      <c r="B83" s="14" t="s">
        <v>67</v>
      </c>
      <c r="C83" s="14"/>
      <c r="D83" s="14"/>
      <c r="E83" s="14"/>
      <c r="F83" s="14"/>
      <c r="G83" s="77">
        <f>IF(A29=2,50,IF(A29=1,0))</f>
        <v>0</v>
      </c>
      <c r="H83" s="14"/>
      <c r="I83" s="67">
        <f>+G83*I79/100</f>
        <v>0</v>
      </c>
    </row>
    <row r="84" spans="1:9" ht="15">
      <c r="A84" s="64"/>
      <c r="B84" s="14"/>
      <c r="C84" s="14"/>
      <c r="D84" s="14"/>
      <c r="E84" s="14"/>
      <c r="F84" s="14"/>
      <c r="G84" s="77"/>
      <c r="H84" s="14"/>
      <c r="I84" s="67"/>
    </row>
    <row r="85" spans="1:9" ht="15">
      <c r="A85" s="79">
        <v>6</v>
      </c>
      <c r="B85" s="14" t="s">
        <v>68</v>
      </c>
      <c r="C85" s="14"/>
      <c r="D85" s="14"/>
      <c r="E85" s="14"/>
      <c r="F85" s="14"/>
      <c r="G85" s="77">
        <f>IF(F29=0,0,IF(F29&gt;0,F29*30))</f>
        <v>30</v>
      </c>
      <c r="H85" s="14"/>
      <c r="I85" s="67">
        <f>+G85*I79/100</f>
        <v>216</v>
      </c>
    </row>
    <row r="86" spans="1:9" ht="15">
      <c r="A86" s="64"/>
      <c r="B86" s="14"/>
      <c r="C86" s="14"/>
      <c r="D86" s="14"/>
      <c r="E86" s="14"/>
      <c r="F86" s="14"/>
      <c r="G86" s="77"/>
      <c r="H86" s="14"/>
      <c r="I86" s="67"/>
    </row>
    <row r="87" spans="1:9" ht="15">
      <c r="A87" s="64">
        <v>7</v>
      </c>
      <c r="B87" s="14" t="s">
        <v>69</v>
      </c>
      <c r="C87" s="14"/>
      <c r="D87" s="14"/>
      <c r="E87" s="14"/>
      <c r="F87" s="14"/>
      <c r="G87" s="77">
        <f>IF(A34&lt;4,0,IF(A34&gt;3,25))</f>
        <v>0</v>
      </c>
      <c r="H87" s="14"/>
      <c r="I87" s="67">
        <f>+G87*I79/100</f>
        <v>0</v>
      </c>
    </row>
    <row r="88" spans="1:9" ht="15">
      <c r="A88" s="64"/>
      <c r="B88" s="14"/>
      <c r="C88" s="14"/>
      <c r="D88" s="14"/>
      <c r="E88" s="14"/>
      <c r="F88" s="14"/>
      <c r="G88" s="77"/>
      <c r="H88" s="14"/>
      <c r="I88" s="67"/>
    </row>
    <row r="89" spans="1:9" ht="15">
      <c r="A89" s="64">
        <v>8</v>
      </c>
      <c r="B89" s="14" t="s">
        <v>70</v>
      </c>
      <c r="C89" s="14"/>
      <c r="D89" s="14"/>
      <c r="E89" s="14"/>
      <c r="F89" s="14"/>
      <c r="G89" s="77">
        <f>IF(F34&lt;6,0,IF(F34&gt;5,30))</f>
        <v>0</v>
      </c>
      <c r="H89" s="14"/>
      <c r="I89" s="67">
        <f>+G89*I79/100</f>
        <v>0</v>
      </c>
    </row>
    <row r="90" spans="1:9" ht="15">
      <c r="A90" s="64"/>
      <c r="B90" s="14"/>
      <c r="C90" s="14"/>
      <c r="D90" s="14"/>
      <c r="E90" s="14"/>
      <c r="F90" s="14"/>
      <c r="G90" s="77"/>
      <c r="H90" s="14"/>
      <c r="I90" s="67"/>
    </row>
    <row r="91" spans="1:9" ht="15">
      <c r="A91" s="64">
        <v>9</v>
      </c>
      <c r="B91" s="14" t="s">
        <v>71</v>
      </c>
      <c r="C91" s="14"/>
      <c r="D91" s="14"/>
      <c r="E91" s="14"/>
      <c r="F91" s="14"/>
      <c r="G91" s="77"/>
      <c r="H91" s="14"/>
      <c r="I91" s="67">
        <f>IF(A39&lt;5,0,IF(A39&gt;4,(A39-4)*200))</f>
        <v>0</v>
      </c>
    </row>
    <row r="92" spans="1:9" ht="15">
      <c r="A92" s="64"/>
      <c r="B92" s="14"/>
      <c r="C92" s="14"/>
      <c r="D92" s="14"/>
      <c r="E92" s="14"/>
      <c r="F92" s="14"/>
      <c r="G92" s="77"/>
      <c r="H92" s="14"/>
      <c r="I92" s="67"/>
    </row>
    <row r="93" spans="1:9" ht="15">
      <c r="A93" s="61">
        <v>10</v>
      </c>
      <c r="B93" s="59" t="s">
        <v>72</v>
      </c>
      <c r="C93" s="59"/>
      <c r="D93" s="59"/>
      <c r="E93" s="59"/>
      <c r="F93" s="59"/>
      <c r="G93" s="62">
        <f>IF(F39=1,0,IF(F39&lt;11,(F39-1)*30,IF(F39&lt;21,270+(F39-10)*5)))</f>
        <v>0</v>
      </c>
      <c r="H93" s="59"/>
      <c r="I93" s="70">
        <f>+G93*I79/100</f>
        <v>0</v>
      </c>
    </row>
    <row r="94" spans="1:9" ht="15">
      <c r="A94" s="76"/>
      <c r="B94" s="13"/>
      <c r="C94" s="13"/>
      <c r="D94" s="13"/>
      <c r="E94" s="13"/>
      <c r="F94" s="13"/>
      <c r="G94" s="13"/>
      <c r="H94" s="13"/>
      <c r="I94" s="80"/>
    </row>
    <row r="95" spans="1:9" ht="15">
      <c r="A95" s="64">
        <v>11</v>
      </c>
      <c r="B95" s="14" t="s">
        <v>73</v>
      </c>
      <c r="C95" s="13"/>
      <c r="D95" s="13"/>
      <c r="E95" s="13"/>
      <c r="F95" s="13"/>
      <c r="G95" s="13"/>
      <c r="H95" s="13"/>
      <c r="I95" s="81">
        <f>IF(A42=0,0,IF(A42=1,200))</f>
        <v>200</v>
      </c>
    </row>
    <row r="96" spans="1:9" ht="15">
      <c r="A96" s="82"/>
      <c r="B96" s="83"/>
      <c r="C96" s="83"/>
      <c r="D96" s="83"/>
      <c r="E96" s="83"/>
      <c r="F96" s="83"/>
      <c r="G96" s="83"/>
      <c r="H96" s="83"/>
      <c r="I96" s="84">
        <f>+I79+I83+I85+I87+I89+I93+I95</f>
        <v>1136</v>
      </c>
    </row>
    <row r="97" spans="1:9" ht="15">
      <c r="A97" s="13"/>
      <c r="B97" s="13"/>
      <c r="C97" s="13"/>
      <c r="D97" s="13"/>
      <c r="E97" s="13"/>
      <c r="F97" s="13"/>
      <c r="G97" s="13"/>
      <c r="H97" s="13"/>
      <c r="I97" s="80"/>
    </row>
    <row r="98" spans="1:9" ht="15">
      <c r="A98" s="130" t="s">
        <v>74</v>
      </c>
      <c r="B98" s="130"/>
      <c r="C98" s="130"/>
      <c r="D98" s="130"/>
      <c r="E98" s="130"/>
      <c r="F98" s="130"/>
      <c r="G98" s="130"/>
      <c r="H98" s="130"/>
      <c r="I98" s="85">
        <f>IF(A20=1,IF(I96&gt;2159,2160,I96),IF(A20=2,IF(I96&gt;2159,2160,I96),IF(A20=3,IF(I96&gt;2159,2160,I96),IF(A20=4,IF(I96&gt;2879,2880,I96),IF(A20=5,IF(I96&gt;2159,2160,I96),IF(A20=6,IF(I96&gt;2879,2880,I96)))))))</f>
        <v>1136</v>
      </c>
    </row>
    <row r="99" spans="1:9" ht="15">
      <c r="A99" s="14"/>
      <c r="B99" s="13"/>
      <c r="C99" s="14"/>
      <c r="D99" s="14"/>
      <c r="E99" s="14"/>
      <c r="F99" s="14"/>
      <c r="G99" s="14"/>
      <c r="H99" s="14"/>
      <c r="I99" s="86"/>
    </row>
    <row r="100" spans="1:9" ht="15">
      <c r="A100" s="14"/>
      <c r="B100" s="13"/>
      <c r="C100" s="14"/>
      <c r="D100" s="14"/>
      <c r="E100" s="14"/>
      <c r="F100" s="14"/>
      <c r="G100" s="14"/>
      <c r="H100" s="14"/>
      <c r="I100" s="86"/>
    </row>
    <row r="101" spans="1:9" ht="15">
      <c r="A101" s="14"/>
      <c r="B101" s="13"/>
      <c r="C101" s="14"/>
      <c r="D101" s="14"/>
      <c r="E101" s="14"/>
      <c r="F101" s="14"/>
      <c r="G101" s="14"/>
      <c r="H101" s="14"/>
      <c r="I101" s="86"/>
    </row>
    <row r="102" spans="1:9" ht="15">
      <c r="A102" s="14"/>
      <c r="B102" s="13"/>
      <c r="C102" s="14"/>
      <c r="D102" s="14"/>
      <c r="E102" s="14"/>
      <c r="F102" s="14"/>
      <c r="G102" s="14"/>
      <c r="H102" s="14"/>
      <c r="I102" s="86"/>
    </row>
    <row r="103" spans="1:9" ht="15">
      <c r="A103" s="14"/>
      <c r="B103" s="13"/>
      <c r="C103" s="14"/>
      <c r="D103" s="14"/>
      <c r="E103" s="14"/>
      <c r="F103" s="14"/>
      <c r="G103" s="14"/>
      <c r="H103" s="14"/>
      <c r="I103" s="86"/>
    </row>
    <row r="104" spans="1:9" ht="15">
      <c r="A104" s="14"/>
      <c r="B104" s="13"/>
      <c r="C104" s="14"/>
      <c r="D104" s="14"/>
      <c r="E104" s="14"/>
      <c r="F104" s="14"/>
      <c r="G104" s="14"/>
      <c r="H104" s="14"/>
      <c r="I104" s="86"/>
    </row>
    <row r="105" spans="1:9" ht="15">
      <c r="A105" s="14"/>
      <c r="B105" s="13"/>
      <c r="C105" s="14"/>
      <c r="D105" s="14"/>
      <c r="E105" s="14"/>
      <c r="F105" s="14"/>
      <c r="G105" s="14"/>
      <c r="H105" s="14"/>
      <c r="I105" s="86"/>
    </row>
    <row r="106" spans="1:9" ht="15">
      <c r="A106" s="14"/>
      <c r="B106" s="13"/>
      <c r="C106" s="14"/>
      <c r="D106" s="14"/>
      <c r="E106" s="14"/>
      <c r="F106" s="14"/>
      <c r="G106" s="14"/>
      <c r="H106" s="14"/>
      <c r="I106" s="86"/>
    </row>
    <row r="107" spans="1:9" ht="15">
      <c r="A107" s="125" t="s">
        <v>75</v>
      </c>
      <c r="B107" s="125"/>
      <c r="C107" s="125"/>
      <c r="D107" s="125"/>
      <c r="E107" s="125"/>
      <c r="F107" s="125"/>
      <c r="G107" s="125"/>
      <c r="H107" s="125"/>
      <c r="I107" s="125"/>
    </row>
    <row r="108" spans="1:9" ht="15">
      <c r="A108" s="87" t="s">
        <v>76</v>
      </c>
      <c r="B108" s="40"/>
      <c r="C108" s="40"/>
      <c r="D108" s="40"/>
      <c r="E108" s="40"/>
      <c r="F108" s="40"/>
      <c r="G108" s="40"/>
      <c r="H108" s="40"/>
      <c r="I108" s="88"/>
    </row>
    <row r="109" spans="1:9" ht="15">
      <c r="A109" s="87" t="s">
        <v>77</v>
      </c>
      <c r="B109" s="40"/>
      <c r="C109" s="40"/>
      <c r="D109" s="40"/>
      <c r="E109" s="40"/>
      <c r="F109" s="40"/>
      <c r="G109" s="40"/>
      <c r="H109" s="40"/>
      <c r="I109" s="88"/>
    </row>
    <row r="110" spans="1:9" ht="15">
      <c r="A110" s="87" t="s">
        <v>78</v>
      </c>
      <c r="B110" s="40"/>
      <c r="C110" s="40"/>
      <c r="D110" s="40"/>
      <c r="E110" s="40"/>
      <c r="F110" s="40"/>
      <c r="G110" s="40"/>
      <c r="H110" s="40"/>
      <c r="I110" s="88"/>
    </row>
    <row r="111" spans="1:9" ht="15">
      <c r="A111" s="87" t="s">
        <v>79</v>
      </c>
      <c r="B111" s="40"/>
      <c r="C111" s="40"/>
      <c r="D111" s="40"/>
      <c r="E111" s="40"/>
      <c r="F111" s="40"/>
      <c r="G111" s="40"/>
      <c r="H111" s="40"/>
      <c r="I111" s="88"/>
    </row>
    <row r="112" spans="1:9" ht="15">
      <c r="A112" s="89" t="s">
        <v>80</v>
      </c>
      <c r="B112" s="90"/>
      <c r="C112" s="90"/>
      <c r="D112" s="90"/>
      <c r="E112" s="90"/>
      <c r="F112" s="90"/>
      <c r="G112" s="90"/>
      <c r="H112" s="90"/>
      <c r="I112" s="91"/>
    </row>
    <row r="113" spans="1:9" ht="15">
      <c r="A113" s="92" t="s">
        <v>81</v>
      </c>
      <c r="B113" s="93"/>
      <c r="C113" s="93"/>
      <c r="D113" s="93"/>
      <c r="E113" s="93"/>
      <c r="F113" s="93"/>
      <c r="G113" s="93"/>
      <c r="H113" s="93"/>
      <c r="I113" s="94"/>
    </row>
    <row r="114" spans="1:9" ht="15">
      <c r="A114" s="95" t="s">
        <v>82</v>
      </c>
      <c r="B114" s="96"/>
      <c r="C114" s="96"/>
      <c r="D114" s="96"/>
      <c r="E114" s="96"/>
      <c r="F114" s="96"/>
      <c r="G114" s="96"/>
      <c r="H114" s="96"/>
      <c r="I114" s="97"/>
    </row>
    <row r="115" spans="1:9" ht="15">
      <c r="A115" s="95" t="s">
        <v>83</v>
      </c>
      <c r="B115" s="96"/>
      <c r="C115" s="96"/>
      <c r="D115" s="96"/>
      <c r="E115" s="96"/>
      <c r="F115" s="96"/>
      <c r="G115" s="96"/>
      <c r="H115" s="96"/>
      <c r="I115" s="97"/>
    </row>
    <row r="116" spans="1:9" ht="15">
      <c r="A116" s="98" t="s">
        <v>84</v>
      </c>
      <c r="B116" s="99"/>
      <c r="C116" s="99"/>
      <c r="D116" s="99"/>
      <c r="E116" s="99"/>
      <c r="F116" s="99"/>
      <c r="G116" s="99"/>
      <c r="H116" s="99"/>
      <c r="I116" s="100"/>
    </row>
    <row r="117" spans="1:9" ht="15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0"/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/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/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/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0"/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/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40"/>
      <c r="B129" s="40"/>
      <c r="C129" s="40"/>
      <c r="D129" s="40"/>
      <c r="E129" s="40"/>
      <c r="F129" s="40"/>
      <c r="G129" s="40"/>
      <c r="H129" s="40"/>
      <c r="I129" s="40"/>
    </row>
    <row r="130" spans="1:9" ht="15">
      <c r="A130" s="40"/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0"/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/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/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/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/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/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/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/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/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/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/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/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/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/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/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/>
      <c r="B150" s="40"/>
      <c r="C150" s="40"/>
      <c r="D150" s="40"/>
      <c r="E150" s="40"/>
      <c r="F150" s="40"/>
      <c r="G150" s="40"/>
      <c r="H150" s="40"/>
      <c r="I150" s="40"/>
    </row>
    <row r="156" spans="1:9" ht="15">
      <c r="A156" s="126" t="s">
        <v>85</v>
      </c>
      <c r="B156" s="126"/>
      <c r="C156" s="126"/>
      <c r="D156" s="126"/>
      <c r="E156" s="126"/>
      <c r="F156" s="126"/>
      <c r="G156" s="126"/>
      <c r="H156" s="126"/>
      <c r="I156" s="126"/>
    </row>
    <row r="157" spans="1:9" ht="15">
      <c r="A157" s="127" t="s">
        <v>86</v>
      </c>
      <c r="B157" s="127"/>
      <c r="C157" s="127"/>
      <c r="D157" s="127"/>
      <c r="E157" s="127"/>
      <c r="F157" s="127"/>
      <c r="G157" s="127"/>
      <c r="H157" s="127"/>
      <c r="I157" s="127"/>
    </row>
    <row r="158" spans="1:9" ht="15">
      <c r="A158" s="127" t="s">
        <v>87</v>
      </c>
      <c r="B158" s="127"/>
      <c r="C158" s="127"/>
      <c r="D158" s="127"/>
      <c r="E158" s="127"/>
      <c r="F158" s="127"/>
      <c r="G158" s="127"/>
      <c r="H158" s="127"/>
      <c r="I158" s="127"/>
    </row>
    <row r="159" spans="1:9" ht="15">
      <c r="A159" s="102"/>
      <c r="B159" s="101"/>
      <c r="C159" s="101"/>
      <c r="D159" s="101"/>
      <c r="E159" s="101"/>
      <c r="F159" s="101"/>
      <c r="G159" s="101"/>
      <c r="H159" s="101"/>
      <c r="I159" s="101"/>
    </row>
    <row r="160" spans="1:9" ht="15">
      <c r="A160" s="102"/>
      <c r="B160" s="101"/>
      <c r="C160" s="101"/>
      <c r="D160" s="101"/>
      <c r="E160" s="101"/>
      <c r="F160" s="101"/>
      <c r="G160" s="101"/>
      <c r="H160" s="101"/>
      <c r="I160" s="101"/>
    </row>
    <row r="161" spans="1:9" ht="15">
      <c r="A161" s="87" t="s">
        <v>88</v>
      </c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87" t="s">
        <v>89</v>
      </c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87" t="s">
        <v>90</v>
      </c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87" t="s">
        <v>91</v>
      </c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87" t="s">
        <v>92</v>
      </c>
      <c r="B165" s="40"/>
      <c r="C165" s="40"/>
      <c r="D165" s="40"/>
      <c r="E165" s="40"/>
      <c r="F165" s="40"/>
      <c r="G165" s="40"/>
      <c r="H165" s="40"/>
      <c r="I165" s="40"/>
    </row>
    <row r="166" spans="1:9" ht="15">
      <c r="A166" s="87" t="s">
        <v>93</v>
      </c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87" t="s">
        <v>94</v>
      </c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87" t="s">
        <v>95</v>
      </c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87"/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132" t="s">
        <v>96</v>
      </c>
      <c r="B170" s="132"/>
      <c r="C170" s="132"/>
      <c r="D170" s="132"/>
      <c r="E170" s="132"/>
      <c r="F170" s="132"/>
      <c r="G170" s="132"/>
      <c r="H170" s="132"/>
      <c r="I170" s="132"/>
    </row>
    <row r="171" spans="1:9" ht="15">
      <c r="A171" s="104"/>
      <c r="B171" s="103"/>
      <c r="C171" s="103"/>
      <c r="D171" s="103"/>
      <c r="E171" s="103"/>
      <c r="F171" s="103"/>
      <c r="G171" s="103"/>
      <c r="H171" s="103"/>
      <c r="I171" s="103"/>
    </row>
    <row r="172" spans="1:9" ht="15">
      <c r="A172" s="87" t="s">
        <v>97</v>
      </c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87" t="s">
        <v>98</v>
      </c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87" t="s">
        <v>99</v>
      </c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87"/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132" t="s">
        <v>100</v>
      </c>
      <c r="B176" s="132"/>
      <c r="C176" s="132"/>
      <c r="D176" s="132"/>
      <c r="E176" s="132"/>
      <c r="F176" s="132"/>
      <c r="G176" s="132"/>
      <c r="H176" s="132"/>
      <c r="I176" s="132"/>
    </row>
    <row r="177" spans="1:9" ht="15">
      <c r="A177" s="104"/>
      <c r="B177" s="103"/>
      <c r="C177" s="103"/>
      <c r="D177" s="103"/>
      <c r="E177" s="103"/>
      <c r="F177" s="103"/>
      <c r="G177" s="103"/>
      <c r="H177" s="103"/>
      <c r="I177" s="103"/>
    </row>
    <row r="178" spans="1:9" ht="15">
      <c r="A178" s="87" t="s">
        <v>101</v>
      </c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87" t="s">
        <v>102</v>
      </c>
      <c r="B179" s="40"/>
      <c r="C179" s="105">
        <v>0</v>
      </c>
      <c r="D179" s="40" t="s">
        <v>103</v>
      </c>
      <c r="E179" s="40"/>
      <c r="F179" s="40"/>
      <c r="G179" s="40"/>
      <c r="H179" s="40"/>
      <c r="I179" s="40"/>
    </row>
    <row r="180" spans="1:9" ht="15">
      <c r="A180" s="87"/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87" t="s">
        <v>104</v>
      </c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87"/>
      <c r="B182" s="40"/>
      <c r="C182" s="40"/>
      <c r="D182" s="40"/>
      <c r="E182" s="40"/>
      <c r="F182" s="40"/>
      <c r="G182" s="40"/>
      <c r="H182" s="40"/>
      <c r="I182" s="14"/>
    </row>
    <row r="183" spans="1:9" ht="15">
      <c r="A183" s="87"/>
      <c r="B183" s="40"/>
      <c r="C183" s="40"/>
      <c r="D183" s="40" t="s">
        <v>105</v>
      </c>
      <c r="E183" s="40"/>
      <c r="F183" s="40"/>
      <c r="G183" s="40"/>
      <c r="H183" s="40"/>
      <c r="I183" s="40"/>
    </row>
    <row r="184" spans="1:9" ht="15">
      <c r="A184" s="87"/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106"/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87"/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87"/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76"/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106" t="s">
        <v>106</v>
      </c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87" t="s">
        <v>107</v>
      </c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87" t="s">
        <v>108</v>
      </c>
      <c r="B191" s="40"/>
      <c r="C191" s="40"/>
      <c r="D191" s="40"/>
      <c r="E191" s="40"/>
      <c r="F191" s="40"/>
      <c r="G191" s="40"/>
      <c r="H191" s="40"/>
      <c r="I191" s="40"/>
    </row>
    <row r="192" spans="1:9" ht="15">
      <c r="A192" s="87" t="s">
        <v>109</v>
      </c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87" t="s">
        <v>110</v>
      </c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87" t="s">
        <v>111</v>
      </c>
      <c r="B194" s="40"/>
      <c r="C194" s="40"/>
      <c r="D194" s="40"/>
      <c r="E194" s="40"/>
      <c r="F194" s="40"/>
      <c r="G194" s="40"/>
      <c r="H194" s="40"/>
      <c r="I194" s="40"/>
    </row>
    <row r="195" spans="1:9" ht="15">
      <c r="A195" s="87" t="s">
        <v>112</v>
      </c>
      <c r="B195" s="40"/>
      <c r="C195" s="40"/>
      <c r="D195" s="40"/>
      <c r="E195" s="40"/>
      <c r="F195" s="40"/>
      <c r="G195" s="40"/>
      <c r="H195" s="40"/>
      <c r="I195" s="40"/>
    </row>
    <row r="196" spans="1:9" ht="15">
      <c r="A196" s="87"/>
      <c r="B196" s="40"/>
      <c r="C196" s="40"/>
      <c r="D196" s="40"/>
      <c r="E196" s="40"/>
      <c r="F196" s="40"/>
      <c r="G196" s="40"/>
      <c r="H196" s="40"/>
      <c r="I196" s="40"/>
    </row>
    <row r="197" spans="1:9" ht="15">
      <c r="A197" s="87"/>
      <c r="B197" s="40"/>
      <c r="C197" s="40"/>
      <c r="D197" s="40"/>
      <c r="E197" s="40"/>
      <c r="F197" s="40"/>
      <c r="G197" s="40"/>
      <c r="H197" s="40"/>
      <c r="I197" s="40"/>
    </row>
    <row r="198" spans="1:9" ht="15">
      <c r="A198" s="87"/>
      <c r="B198" s="40"/>
      <c r="C198" s="40"/>
      <c r="D198" s="40"/>
      <c r="E198" s="40"/>
      <c r="F198" s="40"/>
      <c r="G198" s="40"/>
      <c r="H198" s="40"/>
      <c r="I198" s="40"/>
    </row>
    <row r="199" spans="1:9" ht="15">
      <c r="A199" s="87"/>
      <c r="B199" s="40"/>
      <c r="C199" s="40"/>
      <c r="D199" s="40"/>
      <c r="E199" s="40"/>
      <c r="F199" s="40"/>
      <c r="G199" s="40"/>
      <c r="H199" s="40"/>
      <c r="I199" s="40"/>
    </row>
    <row r="200" spans="1:9" ht="15">
      <c r="A200" s="87"/>
      <c r="B200" s="40"/>
      <c r="C200" s="40"/>
      <c r="D200" s="40"/>
      <c r="E200" s="40"/>
      <c r="F200" s="40"/>
      <c r="G200" s="40"/>
      <c r="H200" s="40"/>
      <c r="I200" s="40"/>
    </row>
    <row r="201" spans="1:9" ht="15">
      <c r="A201" s="87"/>
      <c r="B201" s="40"/>
      <c r="C201" s="40"/>
      <c r="D201" s="40"/>
      <c r="E201" s="40"/>
      <c r="F201" s="40"/>
      <c r="G201" s="40"/>
      <c r="H201" s="40"/>
      <c r="I201" s="40"/>
    </row>
    <row r="202" spans="1:9" ht="15">
      <c r="A202" s="87"/>
      <c r="B202" s="40"/>
      <c r="C202" s="40"/>
      <c r="D202" s="40"/>
      <c r="E202" s="40"/>
      <c r="F202" s="40"/>
      <c r="G202" s="40"/>
      <c r="H202" s="40"/>
      <c r="I202" s="40"/>
    </row>
    <row r="203" spans="1:9" ht="15">
      <c r="A203" s="40"/>
      <c r="B203" s="40"/>
      <c r="C203" s="40"/>
      <c r="D203" s="40"/>
      <c r="E203" s="40"/>
      <c r="F203" s="40"/>
      <c r="G203" s="40"/>
      <c r="H203" s="40"/>
      <c r="I203" s="40"/>
    </row>
    <row r="204" spans="1:9" ht="15">
      <c r="A204" s="40"/>
      <c r="B204" s="40"/>
      <c r="C204" s="40"/>
      <c r="D204" s="40"/>
      <c r="E204" s="40"/>
      <c r="F204" s="40"/>
      <c r="G204" s="40"/>
      <c r="H204" s="40"/>
      <c r="I204" s="40"/>
    </row>
    <row r="205" spans="1:9" ht="15">
      <c r="A205" s="40"/>
      <c r="B205" s="40"/>
      <c r="C205" s="40"/>
      <c r="D205" s="40"/>
      <c r="E205" s="40"/>
      <c r="F205" s="40"/>
      <c r="G205" s="40"/>
      <c r="H205" s="40"/>
      <c r="I205" s="40"/>
    </row>
    <row r="206" spans="1:9" ht="15">
      <c r="A206" s="40"/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/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/>
      <c r="B208" s="40"/>
      <c r="C208" s="40"/>
      <c r="D208" s="40"/>
      <c r="E208" s="40"/>
      <c r="F208" s="40"/>
      <c r="G208" s="40"/>
      <c r="H208" s="40"/>
      <c r="I208" s="40"/>
    </row>
    <row r="209" spans="1:9" ht="15">
      <c r="A209" s="76"/>
      <c r="B209" s="14"/>
      <c r="C209" s="14"/>
      <c r="D209" s="14"/>
      <c r="E209" s="14"/>
      <c r="F209" s="14"/>
      <c r="G209" s="14" t="s">
        <v>8</v>
      </c>
      <c r="H209" s="14"/>
      <c r="I209" s="14"/>
    </row>
    <row r="210" spans="1:9" ht="15">
      <c r="A210" s="133" t="s">
        <v>113</v>
      </c>
      <c r="B210" s="133"/>
      <c r="C210" s="133"/>
      <c r="D210" s="133"/>
      <c r="E210" s="133"/>
      <c r="F210" s="133"/>
      <c r="G210" s="133"/>
      <c r="H210" s="133"/>
      <c r="I210" s="133"/>
    </row>
    <row r="211" spans="1:9" ht="1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5">
      <c r="A212" s="128" t="s">
        <v>114</v>
      </c>
      <c r="B212" s="128"/>
      <c r="C212" s="128"/>
      <c r="D212" s="128"/>
      <c r="E212" s="128"/>
      <c r="F212" s="128"/>
      <c r="G212" s="128"/>
      <c r="H212" s="128"/>
      <c r="I212" s="128"/>
    </row>
    <row r="213" spans="1:9" ht="1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5">
      <c r="A214" s="131" t="s">
        <v>115</v>
      </c>
      <c r="B214" s="131"/>
      <c r="C214" s="131"/>
      <c r="D214" s="131"/>
      <c r="E214" s="131"/>
      <c r="F214" s="131"/>
      <c r="G214" s="131"/>
      <c r="H214" s="131"/>
      <c r="I214" s="131"/>
    </row>
    <row r="215" spans="1:9" ht="15">
      <c r="A215" s="76"/>
      <c r="B215" s="14"/>
      <c r="C215" s="14"/>
      <c r="D215" s="14"/>
      <c r="E215" s="14"/>
      <c r="F215" s="14"/>
      <c r="G215" s="14"/>
      <c r="H215" s="14"/>
      <c r="I215" s="14"/>
    </row>
    <row r="216" spans="1:9" ht="15">
      <c r="A216" s="76" t="s">
        <v>116</v>
      </c>
      <c r="B216" s="14"/>
      <c r="C216" s="14"/>
      <c r="D216" s="14"/>
      <c r="E216" s="14"/>
      <c r="F216" s="14"/>
      <c r="G216" s="14"/>
      <c r="H216" s="14"/>
      <c r="I216" s="14"/>
    </row>
    <row r="217" spans="1:9" ht="15">
      <c r="A217" s="76" t="s">
        <v>117</v>
      </c>
      <c r="B217" s="14"/>
      <c r="C217" s="14"/>
      <c r="D217" s="14"/>
      <c r="E217" s="14"/>
      <c r="F217" s="14"/>
      <c r="G217" s="14"/>
      <c r="H217" s="14"/>
      <c r="I217" s="14"/>
    </row>
    <row r="218" spans="1:9" ht="15">
      <c r="A218" s="76" t="s">
        <v>118</v>
      </c>
      <c r="B218" s="14"/>
      <c r="C218" s="14"/>
      <c r="D218" s="14"/>
      <c r="E218" s="14"/>
      <c r="F218" s="14"/>
      <c r="G218" s="14"/>
      <c r="H218" s="14"/>
      <c r="I218" s="14"/>
    </row>
    <row r="219" spans="1:9" ht="15">
      <c r="A219" s="76" t="s">
        <v>119</v>
      </c>
      <c r="B219" s="14"/>
      <c r="C219" s="14"/>
      <c r="D219" s="14"/>
      <c r="E219" s="14"/>
      <c r="F219" s="14"/>
      <c r="G219" s="14"/>
      <c r="H219" s="14"/>
      <c r="I219" s="14"/>
    </row>
    <row r="220" spans="1:9" ht="15">
      <c r="A220" s="76" t="s">
        <v>120</v>
      </c>
      <c r="B220" s="14"/>
      <c r="C220" s="14"/>
      <c r="D220" s="14"/>
      <c r="E220" s="14"/>
      <c r="F220" s="14"/>
      <c r="G220" s="14"/>
      <c r="H220" s="14"/>
      <c r="I220" s="14"/>
    </row>
    <row r="221" spans="1:9" ht="15">
      <c r="A221" s="76" t="s">
        <v>121</v>
      </c>
      <c r="B221" s="14"/>
      <c r="C221" s="14"/>
      <c r="D221" s="14"/>
      <c r="E221" s="14"/>
      <c r="F221" s="14"/>
      <c r="G221" s="14"/>
      <c r="H221" s="14"/>
      <c r="I221" s="14"/>
    </row>
    <row r="222" spans="1:9" ht="15">
      <c r="A222" s="76" t="s">
        <v>122</v>
      </c>
      <c r="B222" s="14"/>
      <c r="C222" s="14"/>
      <c r="D222" s="14"/>
      <c r="E222" s="14"/>
      <c r="F222" s="14"/>
      <c r="G222" s="14"/>
      <c r="H222" s="14"/>
      <c r="I222" s="14"/>
    </row>
    <row r="223" spans="1:9" ht="15">
      <c r="A223" s="76" t="s">
        <v>123</v>
      </c>
      <c r="B223" s="14"/>
      <c r="C223" s="14"/>
      <c r="D223" s="14"/>
      <c r="E223" s="14"/>
      <c r="F223" s="14"/>
      <c r="G223" s="14"/>
      <c r="H223" s="14"/>
      <c r="I223" s="14"/>
    </row>
    <row r="224" spans="1:9" ht="15">
      <c r="A224" s="76" t="s">
        <v>124</v>
      </c>
      <c r="B224" s="14"/>
      <c r="C224" s="14"/>
      <c r="D224" s="14"/>
      <c r="E224" s="14"/>
      <c r="F224" s="14"/>
      <c r="G224" s="14"/>
      <c r="H224" s="14"/>
      <c r="I224" s="14"/>
    </row>
    <row r="225" spans="1:9" ht="15">
      <c r="A225" s="131" t="s">
        <v>125</v>
      </c>
      <c r="B225" s="131"/>
      <c r="C225" s="131"/>
      <c r="D225" s="131"/>
      <c r="E225" s="131"/>
      <c r="F225" s="131"/>
      <c r="G225" s="131"/>
      <c r="H225" s="131"/>
      <c r="I225" s="131"/>
    </row>
    <row r="226" spans="1:9" ht="15">
      <c r="A226" s="76" t="s">
        <v>126</v>
      </c>
      <c r="B226" s="14"/>
      <c r="C226" s="14"/>
      <c r="D226" s="14"/>
      <c r="E226" s="14"/>
      <c r="F226" s="14"/>
      <c r="G226" s="14"/>
      <c r="H226" s="107">
        <v>0</v>
      </c>
      <c r="I226" s="14"/>
    </row>
    <row r="227" spans="1:9" ht="15">
      <c r="A227" s="76" t="s">
        <v>127</v>
      </c>
      <c r="B227" s="14"/>
      <c r="C227" s="14"/>
      <c r="D227" s="14"/>
      <c r="E227" s="14"/>
      <c r="F227" s="14"/>
      <c r="G227" s="14"/>
      <c r="H227" s="14"/>
      <c r="I227" s="14"/>
    </row>
    <row r="228" spans="1:9" ht="15">
      <c r="A228" s="76"/>
      <c r="B228" s="14"/>
      <c r="C228" s="14"/>
      <c r="D228" s="14"/>
      <c r="E228" s="14"/>
      <c r="F228" s="14"/>
      <c r="G228" s="14"/>
      <c r="H228" s="14"/>
      <c r="I228" s="14"/>
    </row>
    <row r="229" spans="1:9" ht="15">
      <c r="A229" s="76" t="s">
        <v>128</v>
      </c>
      <c r="B229" s="14"/>
      <c r="C229" s="14"/>
      <c r="D229" s="14"/>
      <c r="E229" s="14"/>
      <c r="F229" s="14"/>
      <c r="G229" s="14"/>
      <c r="H229" s="14"/>
      <c r="I229" s="14"/>
    </row>
    <row r="230" spans="1:9" ht="15">
      <c r="A230" s="76"/>
      <c r="B230" s="14"/>
      <c r="C230" s="14"/>
      <c r="D230" s="14"/>
      <c r="E230" s="14"/>
      <c r="F230" s="14"/>
      <c r="G230" s="14"/>
      <c r="H230" s="14"/>
      <c r="I230" s="14"/>
    </row>
    <row r="231" spans="1:9" ht="15">
      <c r="A231" s="76" t="s">
        <v>129</v>
      </c>
      <c r="B231" s="14"/>
      <c r="C231" s="14"/>
      <c r="D231" s="14"/>
      <c r="E231" s="14"/>
      <c r="F231" s="14"/>
      <c r="G231" s="14"/>
      <c r="H231" s="14"/>
      <c r="I231" s="14"/>
    </row>
    <row r="232" spans="1:9" ht="15">
      <c r="A232" s="76"/>
      <c r="B232" s="14"/>
      <c r="C232" s="14"/>
      <c r="D232" s="14"/>
      <c r="E232" s="14"/>
      <c r="F232" s="14"/>
      <c r="G232" s="14"/>
      <c r="H232" s="14"/>
      <c r="I232" s="14"/>
    </row>
    <row r="233" spans="1:9" ht="15">
      <c r="A233" s="76" t="s">
        <v>130</v>
      </c>
      <c r="B233" s="14"/>
      <c r="C233" s="14"/>
      <c r="D233" s="14"/>
      <c r="E233" s="14"/>
      <c r="F233" s="14"/>
      <c r="G233" s="14"/>
      <c r="H233" s="14"/>
      <c r="I233" s="14"/>
    </row>
    <row r="234" spans="1:9" ht="15">
      <c r="A234" s="76"/>
      <c r="B234" s="14"/>
      <c r="C234" s="14"/>
      <c r="D234" s="14"/>
      <c r="E234" s="14"/>
      <c r="F234" s="14"/>
      <c r="G234" s="14"/>
      <c r="H234" s="14"/>
      <c r="I234" s="14"/>
    </row>
    <row r="235" spans="1:9" ht="15">
      <c r="A235" s="76" t="s">
        <v>131</v>
      </c>
      <c r="B235" s="14"/>
      <c r="C235" s="14"/>
      <c r="D235" s="14"/>
      <c r="E235" s="14" t="s">
        <v>132</v>
      </c>
      <c r="F235" s="14"/>
      <c r="G235" s="14" t="s">
        <v>133</v>
      </c>
      <c r="H235" s="14"/>
      <c r="I235" s="14"/>
    </row>
    <row r="236" spans="1:9" ht="15">
      <c r="A236" s="76" t="s">
        <v>134</v>
      </c>
      <c r="B236" s="14"/>
      <c r="C236" s="14"/>
      <c r="D236" s="14"/>
      <c r="E236" s="14"/>
      <c r="F236" s="14"/>
      <c r="G236" s="14" t="s">
        <v>135</v>
      </c>
      <c r="H236" s="14"/>
      <c r="I236" s="14"/>
    </row>
    <row r="237" spans="1:9" ht="15">
      <c r="A237" s="76"/>
      <c r="B237" s="14"/>
      <c r="C237" s="14"/>
      <c r="D237" s="14"/>
      <c r="E237" s="14"/>
      <c r="F237" s="14"/>
      <c r="G237" s="14"/>
      <c r="H237" s="14"/>
      <c r="I237" s="14"/>
    </row>
    <row r="238" spans="1:9" ht="15">
      <c r="A238" s="76"/>
      <c r="B238" s="14"/>
      <c r="C238" s="14"/>
      <c r="D238" s="14"/>
      <c r="E238" s="14"/>
      <c r="F238" s="14"/>
      <c r="G238" s="14"/>
      <c r="H238" s="14"/>
      <c r="I238" s="14"/>
    </row>
    <row r="239" spans="1:9" ht="15">
      <c r="A239" s="76"/>
      <c r="B239" s="14"/>
      <c r="C239" s="14"/>
      <c r="D239" s="14"/>
      <c r="E239" s="14"/>
      <c r="F239" s="14"/>
      <c r="G239" s="14"/>
      <c r="H239" s="14"/>
      <c r="I239" s="14"/>
    </row>
    <row r="240" spans="1:9" ht="15">
      <c r="A240" s="76" t="s">
        <v>136</v>
      </c>
      <c r="B240" s="14"/>
      <c r="C240" s="14"/>
      <c r="D240" s="14"/>
      <c r="E240" s="14"/>
      <c r="F240" s="14"/>
      <c r="G240" s="14"/>
      <c r="H240" s="14"/>
      <c r="I240" s="14"/>
    </row>
    <row r="241" spans="1:9" ht="15">
      <c r="A241" s="76"/>
      <c r="B241" s="14"/>
      <c r="C241" s="14"/>
      <c r="D241" s="14"/>
      <c r="E241" s="14"/>
      <c r="F241" s="14"/>
      <c r="G241" s="14"/>
      <c r="H241" s="14"/>
      <c r="I241" s="14"/>
    </row>
    <row r="242" spans="1:9" ht="15">
      <c r="A242" s="76" t="s">
        <v>137</v>
      </c>
      <c r="B242" s="14"/>
      <c r="C242" s="14"/>
      <c r="D242" s="14"/>
      <c r="E242" s="14"/>
      <c r="F242" s="14"/>
      <c r="G242" s="14"/>
      <c r="H242" s="14"/>
      <c r="I242" s="14"/>
    </row>
    <row r="243" spans="1:9" ht="15">
      <c r="A243" s="76"/>
      <c r="B243" s="14"/>
      <c r="C243" s="14"/>
      <c r="D243" s="14"/>
      <c r="E243" s="14"/>
      <c r="F243" s="14"/>
      <c r="G243" s="14"/>
      <c r="H243" s="14"/>
      <c r="I243" s="14"/>
    </row>
    <row r="244" spans="1:9" ht="15">
      <c r="A244" s="76" t="s">
        <v>138</v>
      </c>
      <c r="B244" s="14"/>
      <c r="C244" s="14"/>
      <c r="D244" s="14"/>
      <c r="E244" s="14"/>
      <c r="F244" s="14"/>
      <c r="G244" s="14" t="s">
        <v>139</v>
      </c>
      <c r="H244" s="14"/>
      <c r="I244" s="14"/>
    </row>
    <row r="245" spans="1:9" ht="15">
      <c r="A245" s="76" t="s">
        <v>140</v>
      </c>
      <c r="B245" s="14"/>
      <c r="C245" s="14"/>
      <c r="D245" s="14"/>
      <c r="E245" s="14"/>
      <c r="F245" s="14"/>
      <c r="G245" s="14" t="s">
        <v>141</v>
      </c>
      <c r="H245" s="14"/>
      <c r="I245" s="14"/>
    </row>
    <row r="246" spans="1:9" ht="15">
      <c r="A246" s="76"/>
      <c r="B246" s="14"/>
      <c r="C246" s="14"/>
      <c r="D246" s="14"/>
      <c r="E246" s="14"/>
      <c r="F246" s="14"/>
      <c r="G246" s="14"/>
      <c r="H246" s="14"/>
      <c r="I246" s="14"/>
    </row>
    <row r="247" spans="1:9" ht="15">
      <c r="A247" s="76"/>
      <c r="B247" s="14"/>
      <c r="C247" s="14"/>
      <c r="D247" s="14"/>
      <c r="E247" s="14"/>
      <c r="F247" s="14"/>
      <c r="G247" s="14"/>
      <c r="H247" s="14"/>
      <c r="I247" s="14"/>
    </row>
    <row r="248" spans="1:9" ht="15">
      <c r="A248" s="55" t="s">
        <v>142</v>
      </c>
      <c r="B248" s="14"/>
      <c r="C248" s="14"/>
      <c r="D248" s="14"/>
      <c r="E248" s="14"/>
      <c r="F248" s="14"/>
      <c r="G248" s="14"/>
      <c r="H248" s="14"/>
      <c r="I248" s="14"/>
    </row>
    <row r="249" spans="1:9" ht="15">
      <c r="A249" s="76"/>
      <c r="B249" s="14"/>
      <c r="C249" s="14"/>
      <c r="D249" s="14"/>
      <c r="E249" s="14"/>
      <c r="F249" s="14"/>
      <c r="G249" s="14"/>
      <c r="H249" s="14"/>
      <c r="I249" s="14"/>
    </row>
    <row r="250" spans="1:9" ht="15">
      <c r="A250" s="76"/>
      <c r="B250" s="14"/>
      <c r="C250" s="14"/>
      <c r="D250" s="14"/>
      <c r="E250" s="14"/>
      <c r="F250" s="14"/>
      <c r="G250" s="14"/>
      <c r="H250" s="14"/>
      <c r="I250" s="14"/>
    </row>
    <row r="251" spans="1:9" ht="15">
      <c r="A251" s="76"/>
      <c r="B251" s="14"/>
      <c r="C251" s="14"/>
      <c r="D251" s="14"/>
      <c r="E251" s="14"/>
      <c r="F251" s="14"/>
      <c r="G251" s="14"/>
      <c r="H251" s="14"/>
      <c r="I251" s="14"/>
    </row>
    <row r="252" spans="1:9" ht="15">
      <c r="A252" s="76"/>
      <c r="B252" s="14"/>
      <c r="C252" s="14"/>
      <c r="D252" s="14"/>
      <c r="E252" s="14"/>
      <c r="F252" s="14"/>
      <c r="G252" s="14"/>
      <c r="H252" s="14"/>
      <c r="I252" s="14"/>
    </row>
    <row r="253" spans="1:9" ht="15">
      <c r="A253" s="14" t="s">
        <v>8</v>
      </c>
      <c r="B253" s="14"/>
      <c r="C253" s="14"/>
      <c r="D253" s="14"/>
      <c r="E253" s="14"/>
      <c r="F253" s="14"/>
      <c r="G253" s="14"/>
      <c r="H253" s="14"/>
      <c r="I253" s="14"/>
    </row>
  </sheetData>
  <sheetProtection selectLockedCells="1" selectUnlockedCells="1"/>
  <mergeCells count="51">
    <mergeCell ref="A214:I214"/>
    <mergeCell ref="A225:I225"/>
    <mergeCell ref="A170:I170"/>
    <mergeCell ref="A176:I176"/>
    <mergeCell ref="A210:I210"/>
    <mergeCell ref="A212:I212"/>
    <mergeCell ref="A107:I107"/>
    <mergeCell ref="A156:I156"/>
    <mergeCell ref="A157:I157"/>
    <mergeCell ref="A158:I158"/>
    <mergeCell ref="B76:F76"/>
    <mergeCell ref="B77:F77"/>
    <mergeCell ref="B78:F78"/>
    <mergeCell ref="A98:H98"/>
    <mergeCell ref="A57:I60"/>
    <mergeCell ref="A61:I62"/>
    <mergeCell ref="B74:F74"/>
    <mergeCell ref="B75:F75"/>
    <mergeCell ref="A44:I46"/>
    <mergeCell ref="A47:I49"/>
    <mergeCell ref="A51:I53"/>
    <mergeCell ref="A54:I56"/>
    <mergeCell ref="A36:I37"/>
    <mergeCell ref="B38:D38"/>
    <mergeCell ref="G38:I38"/>
    <mergeCell ref="B41:D41"/>
    <mergeCell ref="A31:I32"/>
    <mergeCell ref="B33:D33"/>
    <mergeCell ref="G33:I33"/>
    <mergeCell ref="A35:I35"/>
    <mergeCell ref="C25:I25"/>
    <mergeCell ref="A26:I27"/>
    <mergeCell ref="B28:D28"/>
    <mergeCell ref="G28:I28"/>
    <mergeCell ref="C21:I21"/>
    <mergeCell ref="C22:I22"/>
    <mergeCell ref="C23:I23"/>
    <mergeCell ref="C24:I24"/>
    <mergeCell ref="B19:I19"/>
    <mergeCell ref="C20:I20"/>
    <mergeCell ref="A4:I6"/>
    <mergeCell ref="A8:I8"/>
    <mergeCell ref="A9:I13"/>
    <mergeCell ref="B15:C15"/>
    <mergeCell ref="G15:I15"/>
    <mergeCell ref="G1:H1"/>
    <mergeCell ref="E2:F2"/>
    <mergeCell ref="G2:H2"/>
    <mergeCell ref="F3:G3"/>
    <mergeCell ref="F16:I16"/>
    <mergeCell ref="A17:I18"/>
  </mergeCells>
  <dataValidations count="5">
    <dataValidation type="whole" allowBlank="1" showErrorMessage="1" sqref="A20">
      <formula1>1</formula1>
      <formula2>9</formula2>
    </dataValidation>
    <dataValidation type="whole" allowBlank="1" showErrorMessage="1" sqref="A29">
      <formula1>1</formula1>
      <formula2>2</formula2>
    </dataValidation>
    <dataValidation type="whole" allowBlank="1" showErrorMessage="1" sqref="F29 A42">
      <formula1>0</formula1>
      <formula2>99</formula2>
    </dataValidation>
    <dataValidation type="whole" allowBlank="1" showErrorMessage="1" sqref="A34">
      <formula1>1</formula1>
      <formula2>999</formula2>
    </dataValidation>
    <dataValidation type="whole" allowBlank="1" showErrorMessage="1" sqref="J3:J4 F34 A39:A40 F39:F43">
      <formula1>1</formula1>
      <formula2>99</formula2>
    </dataValidation>
  </dataValidations>
  <printOptions/>
  <pageMargins left="0.5118055555555555" right="0.5118055555555555" top="0.5513888888888889" bottom="0.5513888888888889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8" zoomScaleSheetLayoutView="128"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2021-12-06T12:20:36Z</dcterms:created>
  <dcterms:modified xsi:type="dcterms:W3CDTF">2021-12-07T11:26:16Z</dcterms:modified>
  <cp:category/>
  <cp:version/>
  <cp:contentType/>
  <cp:contentStatus/>
</cp:coreProperties>
</file>