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01" activeTab="0"/>
  </bookViews>
  <sheets>
    <sheet name="TABELLA_DI_CALCOLO" sheetId="1" r:id="rId1"/>
    <sheet name="Foglio1" sheetId="2" r:id="rId2"/>
  </sheets>
  <definedNames>
    <definedName name="OLE_LINK4" localSheetId="0">"#REF!"</definedName>
    <definedName name="_xlnm.Print_Area" localSheetId="0">"#REF!"</definedName>
  </definedNames>
  <calcPr fullCalcOnLoad="1"/>
</workbook>
</file>

<file path=xl/sharedStrings.xml><?xml version="1.0" encoding="utf-8"?>
<sst xmlns="http://schemas.openxmlformats.org/spreadsheetml/2006/main" count="152" uniqueCount="145">
  <si>
    <t>ver. 2021 rev 2.0</t>
  </si>
  <si>
    <t>Camera penale</t>
  </si>
  <si>
    <t>di Rieti</t>
  </si>
  <si>
    <t>TABELLA PER IL CALCOLO AUTOMATICO DEGLI ONORARI DEI DIFENSORI AMMESSI AL  PATROCINIO A SPESE DELLO STATO, DICHIARATI IRREPERIBILI O IRREPERIBILI DI FATTO O INSOLVIBILI SECONDO I PARAMETRI DEL PROTOCOLLO DI INTESA SOTTOSCRITTO TRA IL TRIBUNALE DI RIETI, IL CONSIGLIO DELL'ORDINE DEGLI AVVOCATI DI RIETI, LA CAMERA PENALE DI RIETI E L'AIGA DI RIETI</t>
  </si>
  <si>
    <t>TRIBUNALE DI RIETI</t>
  </si>
  <si>
    <t>DOPO AVER COMPILATO LE CELLE IN GRIGIO SEGUENDO  LE INDICAZIONI SCRITTE IN CORSIVO SEGUENDO  LE INDICAZIONI SCRITTE IN CORSIVO STAMPARE LE PAGG. 1 E 2 DEL PRESENTE FILE E ALLEGARLE ALLA ISTANZA DI LIQUIDAZIONE (MODELLO DI ISTANZA A PAG.3 DEL PRESENTE FILE, DA STAMPARE E COMPILARE A MANO) PER CONSENTIRE AL GIUDICE LA VERIFICA DELLA CORRETTA APPLICAZIONE DEL PROTOCOLLO (IN CASO DI DEPOSITO DELL'ISTANZA IN UDIENZA, STAMPARE ANCHE PAG.4 IN DUPLICE COPIA, DA CONSEGNARE AL GIUDICE)</t>
  </si>
  <si>
    <t>CAMPO 1</t>
  </si>
  <si>
    <t>NUM RGNR</t>
  </si>
  <si>
    <t xml:space="preserve"> </t>
  </si>
  <si>
    <t>CAMPO 2</t>
  </si>
  <si>
    <t>NOME E COGNOME IMPUTATO</t>
  </si>
  <si>
    <t>NB: Inserire nella parte evidenziata in grigio  sotto "CAMPO 1"  il n. RGNR e nella parte evidenziata in grigio  sotto "CAMPO 2" il nome e cognome dell'imputato</t>
  </si>
  <si>
    <t>CAMPO 3</t>
  </si>
  <si>
    <t>TIPOLOGIA PROCESSO</t>
  </si>
  <si>
    <t>1 - sentenze ex art. 129 c.p.p., incidenti di esecuzione di scarso rilievo</t>
  </si>
  <si>
    <t>2  -sentenze ex art. 129 c.p.p., con fase introduttiva</t>
  </si>
  <si>
    <t>3 - patteggiamenti</t>
  </si>
  <si>
    <t>4 - direttissime con convalida, concluse con patteggiamenti o abbreviato</t>
  </si>
  <si>
    <t>5 - rito abbreviato semplice (ovvero non condizionato)</t>
  </si>
  <si>
    <t>6 - rito abbreviato condizionato</t>
  </si>
  <si>
    <t>7 - dibattimento ipotesi base (con 1 o 2 o 3 testimoni esaminati)</t>
  </si>
  <si>
    <t>8 - dibattimento ipotesi base, con fase introduttiva</t>
  </si>
  <si>
    <t>9 - dibattimento ipotesi complessa (ovvero con 4 o più testimoni esaminati)</t>
  </si>
  <si>
    <t>10 - dibattimento ipotesi complessa (con 4 o più testimoni) e con fase introduttiva</t>
  </si>
  <si>
    <t>11 – incidente di esecuzione senza udienza</t>
  </si>
  <si>
    <t>12 – incidente di esecuzione con udienza in camera di consiglio</t>
  </si>
  <si>
    <t>13 – rito dinanzi al tribunale del riesame e misure di prevenzione</t>
  </si>
  <si>
    <t>NB: Inserire nella parte evidenziata in grigio  sotto "CAMPO 3" il numero del tipo di processo celebrato</t>
  </si>
  <si>
    <t>CAMPO 4</t>
  </si>
  <si>
    <t>RITO</t>
  </si>
  <si>
    <t>CAMPO 5</t>
  </si>
  <si>
    <t>NUMERO DIFENSORI DI PARTE CIVILE</t>
  </si>
  <si>
    <t>1 - MONOCRATICO</t>
  </si>
  <si>
    <t>2 - COLLEGIALE</t>
  </si>
  <si>
    <t>NB: Inserire nella parte evidenziata in grigio  sotto "CAMPO 4" il numero 1 se pp monocratico o 2 se pp collegiale e sotto "CAMPO 5" il numero dei difensori di parti civili costituiti nel pp</t>
  </si>
  <si>
    <t>CAMPO 6</t>
  </si>
  <si>
    <t>NUMERO IMPUTATI</t>
  </si>
  <si>
    <t>CAMPO 7</t>
  </si>
  <si>
    <t>NUMERO CAPI DI IMPUTAZIONE</t>
  </si>
  <si>
    <t>NB: per "NUMERO IMPUTATI" si intende il numero di tutti gli imputati del processo (inserirne il numero in cella A41)</t>
  </si>
  <si>
    <t>NB: per "NUMERO CAPI DI IMPUTAZIONE" si intende il numero delle imputazioni che riguardano il proprio assistito (inserirne il numero in cella F41)</t>
  </si>
  <si>
    <t>CAMPO 8</t>
  </si>
  <si>
    <t>UDIENZE TRATTAZIONE EFFETTIVA</t>
  </si>
  <si>
    <t>CAMPO 9</t>
  </si>
  <si>
    <t>NUMERO IMPUTATI ASSISTITI</t>
  </si>
  <si>
    <t>CAMPO 10</t>
  </si>
  <si>
    <t>DETENUTO</t>
  </si>
  <si>
    <t>0- no</t>
  </si>
  <si>
    <t>1 -sì</t>
  </si>
  <si>
    <t xml:space="preserve"> NB: sono "NON EFFETTIVE" le udienze di legittimo impedimento, astensione, mancanza giudice titolare o altre cause che determinano un mero e veloce rinvio incluse le udienze rinviate a causa di mancata citazione o assenza di testimoni (inserire il numero di udienze di trattazione effettiva in cella A46)</t>
  </si>
  <si>
    <t xml:space="preserve">NB: in base al "NUMERO DI IMPUTATI ASSISTITI" il compenso unico è aumentato per ogni soggetto oltre il primo nella misura del 30%, fino a un massimo di 10 soggetti e del 5% per ogni soggetto oltre  i primi 10,  fino a un massimo di 20 (inserirne il numero in cella F46) </t>
  </si>
  <si>
    <t>NB: la FASE DI STUDIO comprende l'esame e studio degli atti, le ispezioni dei luoghi, la iniziale ricerca di documenti, le consultazioni con il cliente, i colleghi o i consulenti, le relazioni o i pareri, scritti o orali, che esauriscano l'attività e sono resi in momento antecedente alla fase introduttiva</t>
  </si>
  <si>
    <t>NB: la FASE INTRODUTTIVA è caratterizzata dagli atti introduttivi quali esposti, denunce, querele, istanze, richieste, dichiarazioni, opposizioni, ricorsi, impugnazioni, memorie, intervento del responsabile civile e la citazione del responsabile civile</t>
  </si>
  <si>
    <t>NB: la FASE ISTRUTTORIA concerne le richieste, gli scritti, le partecipazioni o assistenze relative ad atti ed attività istruttorie procedimentali o processuali anche preliminari, rese anche in udienze pubbliche o in camera di consiglio, che sono funzionali alla ricerca di mezzi di prova, alla formazione della prova, comprese liste, citazioni e le relative notificazioni, l'esame dei consulenti, testimoni, indagati o imputati di reato connesso o collegato</t>
  </si>
  <si>
    <t>NB: la FASE DECISORIA riguarda le difese orali o scritte, le repliche, l'assistenza alla discussione delle altre parti processuali sia in camera di consiglio che in udienza pubblica</t>
  </si>
  <si>
    <t>TUTTO COME PREVISTO DALL'ART.12 C.3 DM 55\2014</t>
  </si>
  <si>
    <t>IN CASO DI DEPOSITO DELL'ISTANZA DI LIQUIDAZIONE IN CANCELLERIA</t>
  </si>
  <si>
    <t>STAMPARE LE PRIME 2 PAGINE DEL PRESENTE FILE E ALLEGARLE ALLA ISTANZA DI LIQUIDAZIONE</t>
  </si>
  <si>
    <t>PER CONSENTIRE AL GIUDICE LA VERIFICA DELLA CORRETTA APPLICAZIONE DEL PROTOCOLLO</t>
  </si>
  <si>
    <t>Procedimento penale n.</t>
  </si>
  <si>
    <t>A carico di:</t>
  </si>
  <si>
    <t>RIGO</t>
  </si>
  <si>
    <t>TABELLA BASE</t>
  </si>
  <si>
    <t>IMPORTO</t>
  </si>
  <si>
    <t>- 1/3</t>
  </si>
  <si>
    <t>TOTALE</t>
  </si>
  <si>
    <t>FASE DI STUDIO</t>
  </si>
  <si>
    <t>FASE INTRODUTTIVA</t>
  </si>
  <si>
    <t>FASE ISTRUTTORIA</t>
  </si>
  <si>
    <t>FASE DECISORIA</t>
  </si>
  <si>
    <t>TOTALE TABELLA BASE</t>
  </si>
  <si>
    <t>FATTORI CORRETTIVI</t>
  </si>
  <si>
    <t>%</t>
  </si>
  <si>
    <t>MAGGIOR.</t>
  </si>
  <si>
    <t>MAGGIORAZIONE PER RITO COLLEGIALE</t>
  </si>
  <si>
    <t>MAGGIORAZIONE PER DIFENSORI DI PARTI CIVILI</t>
  </si>
  <si>
    <t>MAGGIORAZIONE PER N. DI IMPUTATI</t>
  </si>
  <si>
    <t>MAGGIORAZIONE PER N. CAPI IMPUTAZIONE</t>
  </si>
  <si>
    <t>MAGGIORAZIONE PER N. DI UDIENZE</t>
  </si>
  <si>
    <t>MAGGIORAZ. PER N. DI IMPUTATI ASSISTITI</t>
  </si>
  <si>
    <t>MAGGIORAZIONE PER ASSISTITO DETENUTO</t>
  </si>
  <si>
    <t>ONORARI OLTRE S.G., CPA,IVA IMPORTO MAX LIQUIDABILE EX ART. 82 DPR 115/2002</t>
  </si>
  <si>
    <t>LEGENDA DEI FATTORI CORRETTIVI DI MOLTIPLICAZIONE APPLICATI</t>
  </si>
  <si>
    <t>Rito collegiale: +50%</t>
  </si>
  <si>
    <t xml:space="preserve">Presenza parte civile: +30% per ogni difensore di parte civile </t>
  </si>
  <si>
    <t>Giudizio con oltre tre imputati: + 25%</t>
  </si>
  <si>
    <t>Giudizio con più di cinque capi di imputazione: + 30%</t>
  </si>
  <si>
    <t>Oltre quattro udienze di trattazione effettiva: 200€ ogni udienza oltre la quarta</t>
  </si>
  <si>
    <t>IN CASO DI DEPOSITO DELL'ISTANZA DI LIQUIDAZIONE IN UDIENZA</t>
  </si>
  <si>
    <t>OLTRE ALLE PRIME 2 PAGINE (CHE VANNO COMUNQUE SEMPRE ALLEGATE ALL'ISTANZA DI LIQUIDAZIONE)</t>
  </si>
  <si>
    <r>
      <t xml:space="preserve">STAMPARE ANCHE LA QUARTA PAGINA DEL PRESENTE FILE E CONSEGNARLA </t>
    </r>
    <r>
      <rPr>
        <b/>
        <u val="single"/>
        <sz val="10"/>
        <color indexed="8"/>
        <rFont val="Calibri"/>
        <family val="2"/>
      </rPr>
      <t>IN DUPLICE COPIA</t>
    </r>
    <r>
      <rPr>
        <sz val="10"/>
        <color indexed="8"/>
        <rFont val="Calibri"/>
        <family val="2"/>
      </rPr>
      <t xml:space="preserve"> AL GIUDICE</t>
    </r>
  </si>
  <si>
    <r>
      <t>CONTESTUALMENTE AL DEPOSITO DELL'ISTANZA DI LIQUIDAZIONE</t>
    </r>
    <r>
      <rPr>
        <sz val="4"/>
        <color indexed="8"/>
        <rFont val="Calibri"/>
        <family val="2"/>
      </rPr>
      <t xml:space="preserve"> </t>
    </r>
    <r>
      <rPr>
        <sz val="6"/>
        <color indexed="8"/>
        <rFont val="Calibri"/>
        <family val="2"/>
      </rPr>
      <t>(in modo da consentire l'emissione del decreto di liquidazione in udienza)</t>
    </r>
  </si>
  <si>
    <t>ISTANZA PER LA LIQUIDAZIONE DELL’ONORARIO AL DIFENSORE DI FIDUCIA/D’UFFICIO DI</t>
  </si>
  <si>
    <t>IMPUTATO AMMESSO AL PATROCINIO A SPESE DELLO STATO,</t>
  </si>
  <si>
    <t>DICHIARATO IRREPERIBILE, IRREPERIBILE DI FATTO O INSOLVIBILE</t>
  </si>
  <si>
    <t xml:space="preserve">Il sottoscritto                , difensore della                      </t>
  </si>
  <si>
    <t>nato</t>
  </si>
  <si>
    <t>nel p.p. ….......... RGNR dinanzi al Tribunale di Rieti</t>
  </si>
  <si>
    <t>irreperibile di fatto (come da documentazione allegata in copia);</t>
  </si>
  <si>
    <t>DICHIARA</t>
  </si>
  <si>
    <t>che la presente richiesta di liquidazione è conforme al Protocollo siglato in data …......... tra il Tribunale di Rieti,</t>
  </si>
  <si>
    <t xml:space="preserve"> il Consiglio dell'Ordine degli Avvocati di Rieti, la Camera Penale di Rieti, L'Aiga Sezione di Rieti</t>
  </si>
  <si>
    <t>che i dati inseriti nei fogli di calcolo allegati alla presente richiesta corrispondono alle attività svolte nell'indicato p.p.</t>
  </si>
  <si>
    <t>CHIEDE</t>
  </si>
  <si>
    <r>
      <t xml:space="preserve">la liquidazione del compenso per l’opera prestata, come da </t>
    </r>
    <r>
      <rPr>
        <b/>
        <sz val="10"/>
        <color indexed="8"/>
        <rFont val="Calibri"/>
        <family val="2"/>
      </rPr>
      <t>allegati fogli di calcolo</t>
    </r>
  </si>
  <si>
    <t>nella somma di euro</t>
  </si>
  <si>
    <t>oltre spese generali, C.P.A. e I.V.A.</t>
  </si>
  <si>
    <t>Avv. ______________________________________</t>
  </si>
  <si>
    <t>DATI AVVOCATO</t>
  </si>
  <si>
    <t>CF: ________________________________________</t>
  </si>
  <si>
    <t>PEC: _______________________________________</t>
  </si>
  <si>
    <t>EMAIL: ____________________________________</t>
  </si>
  <si>
    <t>TELEFONO: _________________________________</t>
  </si>
  <si>
    <t>FAX: _______________________________________</t>
  </si>
  <si>
    <t>INDIRIZZO: _________________________________</t>
  </si>
  <si>
    <t>N°___________/____R.G.Trib.                                                                      N°_______________/____R.G.N.R.</t>
  </si>
  <si>
    <t xml:space="preserve">                                                        TRIBUNALE DI RIETI</t>
  </si>
  <si>
    <t>DECRETO DI LIQUIDAZIONE DEGLI ONORARI DEL DIFENSORE</t>
  </si>
  <si>
    <t>Il Giudice    _________________________________________________</t>
  </si>
  <si>
    <t>esaminata l’istanza di liquidazione ed i relativi allegati depositati dall’avv._________________________</t>
  </si>
  <si>
    <t>in data ________________________________</t>
  </si>
  <si>
    <t>quale difensore di fiducia\ufficio di _______________________________________________</t>
  </si>
  <si>
    <t>(istanza che costituisce parte integrante del presente decreto)</t>
  </si>
  <si>
    <t>visto il D.P.R. 115/02 e il D.M. 55/2014</t>
  </si>
  <si>
    <t>considerata l'adesione al Protocollo di liquidazione degli onorari del Tribunale di Rieti datato …...</t>
  </si>
  <si>
    <t>rilevato che l’attività per la quale si chiede il compenso è stata effettivamente svolta</t>
  </si>
  <si>
    <t>e corrisponde a quanto indicato nel file Excel prodotto dal difensore unitamente all'istanza</t>
  </si>
  <si>
    <t>LIQUIDA</t>
  </si>
  <si>
    <t>all’avv. ___________________________________________ la somma di € _____________________</t>
  </si>
  <si>
    <t>oltre spese generali, C.P.A ed I.V.A. come per legge.</t>
  </si>
  <si>
    <t>Dispone che il presente decreto -che pone a carico dell'Erario- sia notificato alle parti, salvo loro rinuncia.</t>
  </si>
  <si>
    <t>Manda alla Cancelleria per gli ulteriori adempimenti.</t>
  </si>
  <si>
    <t>Rieti,</t>
  </si>
  <si>
    <t xml:space="preserve">IL    GIUDICE                                 </t>
  </si>
  <si>
    <t>Depositato il:  ___________________</t>
  </si>
  <si>
    <t xml:space="preserve">                              IL CANCELLIERE</t>
  </si>
  <si>
    <t>_________________________________</t>
  </si>
  <si>
    <t xml:space="preserve">                  ___________________________</t>
  </si>
  <si>
    <t>PROVVEDIMENTO  LETTO ALL’UDIENZA DEL  ________________</t>
  </si>
  <si>
    <t>LE PARTI PRENDONO VISIONE E SOTTOSCRIVONO PER RINUNCIA ALLA NOTIFICA</t>
  </si>
  <si>
    <t xml:space="preserve">IL DIFENSORE                          </t>
  </si>
  <si>
    <t>IL PUBBLICO MINISTERO</t>
  </si>
  <si>
    <t>________________________________</t>
  </si>
  <si>
    <t>____________________________</t>
  </si>
  <si>
    <t>SI RILASCIA COPIA DEL PRESENTE DECRETO AL DIFENSORE.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</si>
</sst>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\ ;\-#,##0.00\ ;&quot; -&quot;#\ ;@\ 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i/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6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2"/>
      <name val="Calibri"/>
      <family val="2"/>
    </font>
    <font>
      <b/>
      <i/>
      <sz val="9"/>
      <color indexed="23"/>
      <name val="Calibri"/>
      <family val="2"/>
    </font>
    <font>
      <b/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3"/>
      <name val="Calibri"/>
      <family val="2"/>
    </font>
    <font>
      <i/>
      <sz val="10"/>
      <color indexed="23"/>
      <name val="Calibri"/>
      <family val="2"/>
    </font>
    <font>
      <sz val="11"/>
      <color indexed="23"/>
      <name val="Calibri"/>
      <family val="2"/>
    </font>
    <font>
      <sz val="10"/>
      <color indexed="23"/>
      <name val="Calibri"/>
      <family val="2"/>
    </font>
    <font>
      <sz val="10"/>
      <color indexed="8"/>
      <name val="Calibri"/>
      <family val="2"/>
    </font>
    <font>
      <i/>
      <sz val="10"/>
      <color indexed="55"/>
      <name val="Calibri"/>
      <family val="2"/>
    </font>
    <font>
      <b/>
      <u val="double"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12"/>
      <name val="Calibri"/>
      <family val="2"/>
    </font>
    <font>
      <b/>
      <i/>
      <sz val="10"/>
      <color indexed="8"/>
      <name val="Calibri"/>
      <family val="2"/>
    </font>
    <font>
      <i/>
      <sz val="11"/>
      <color indexed="54"/>
      <name val="Calibri"/>
      <family val="2"/>
    </font>
    <font>
      <sz val="11"/>
      <color indexed="54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sz val="4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10" fillId="0" borderId="0">
      <alignment/>
      <protection/>
    </xf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4" fillId="28" borderId="1" applyNumberFormat="0" applyAlignment="0" applyProtection="0"/>
    <xf numFmtId="172" fontId="1" fillId="0" borderId="0">
      <alignment/>
      <protection/>
    </xf>
    <xf numFmtId="169" fontId="0" fillId="0" borderId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44" applyNumberFormat="1" applyFont="1" applyFill="1" applyBorder="1" applyAlignment="1" applyProtection="1">
      <alignment/>
      <protection locked="0"/>
    </xf>
    <xf numFmtId="0" fontId="2" fillId="33" borderId="0" xfId="44" applyNumberFormat="1" applyFont="1" applyFill="1" applyBorder="1" applyAlignment="1" applyProtection="1">
      <alignment horizontal="center"/>
      <protection/>
    </xf>
    <xf numFmtId="0" fontId="3" fillId="33" borderId="0" xfId="44" applyNumberFormat="1" applyFont="1" applyFill="1" applyBorder="1" applyAlignment="1" applyProtection="1">
      <alignment/>
      <protection/>
    </xf>
    <xf numFmtId="0" fontId="1" fillId="33" borderId="0" xfId="44" applyNumberFormat="1" applyFont="1" applyFill="1" applyBorder="1" applyAlignment="1" applyProtection="1">
      <alignment/>
      <protection locked="0"/>
    </xf>
    <xf numFmtId="0" fontId="6" fillId="33" borderId="0" xfId="43" applyNumberFormat="1" applyFont="1" applyFill="1" applyAlignment="1">
      <alignment horizontal="center"/>
      <protection/>
    </xf>
    <xf numFmtId="0" fontId="3" fillId="33" borderId="0" xfId="44" applyNumberFormat="1" applyFont="1" applyFill="1" applyBorder="1" applyAlignment="1" applyProtection="1">
      <alignment horizontal="center"/>
      <protection/>
    </xf>
    <xf numFmtId="0" fontId="3" fillId="33" borderId="10" xfId="44" applyNumberFormat="1" applyFont="1" applyFill="1" applyBorder="1" applyAlignment="1" applyProtection="1">
      <alignment/>
      <protection/>
    </xf>
    <xf numFmtId="0" fontId="3" fillId="33" borderId="10" xfId="44" applyNumberFormat="1" applyFont="1" applyFill="1" applyBorder="1" applyAlignment="1" applyProtection="1">
      <alignment horizontal="center"/>
      <protection/>
    </xf>
    <xf numFmtId="0" fontId="1" fillId="33" borderId="10" xfId="44" applyNumberFormat="1" applyFont="1" applyFill="1" applyBorder="1" applyAlignment="1" applyProtection="1">
      <alignment/>
      <protection locked="0"/>
    </xf>
    <xf numFmtId="0" fontId="3" fillId="0" borderId="0" xfId="44" applyNumberFormat="1" applyFont="1" applyFill="1" applyBorder="1" applyAlignment="1" applyProtection="1">
      <alignment/>
      <protection locked="0"/>
    </xf>
    <xf numFmtId="0" fontId="8" fillId="0" borderId="0" xfId="44" applyNumberFormat="1" applyFont="1" applyFill="1" applyBorder="1" applyAlignment="1" applyProtection="1">
      <alignment/>
      <protection/>
    </xf>
    <xf numFmtId="0" fontId="11" fillId="0" borderId="0" xfId="36" applyNumberFormat="1" applyFont="1" applyFill="1" applyBorder="1" applyAlignment="1" applyProtection="1">
      <alignment/>
      <protection/>
    </xf>
    <xf numFmtId="0" fontId="1" fillId="0" borderId="0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 horizontal="center"/>
      <protection/>
    </xf>
    <xf numFmtId="0" fontId="13" fillId="0" borderId="0" xfId="44" applyNumberFormat="1" applyFont="1" applyFill="1" applyBorder="1" applyAlignment="1" applyProtection="1">
      <alignment/>
      <protection/>
    </xf>
    <xf numFmtId="0" fontId="14" fillId="34" borderId="11" xfId="44" applyNumberFormat="1" applyFont="1" applyFill="1" applyBorder="1" applyAlignment="1" applyProtection="1">
      <alignment/>
      <protection/>
    </xf>
    <xf numFmtId="0" fontId="15" fillId="0" borderId="0" xfId="44" applyNumberFormat="1" applyFont="1" applyFill="1" applyBorder="1" applyAlignment="1" applyProtection="1">
      <alignment/>
      <protection/>
    </xf>
    <xf numFmtId="49" fontId="1" fillId="35" borderId="12" xfId="44" applyNumberFormat="1" applyFont="1" applyFill="1" applyBorder="1" applyAlignment="1" applyProtection="1">
      <alignment/>
      <protection locked="0"/>
    </xf>
    <xf numFmtId="0" fontId="1" fillId="0" borderId="13" xfId="44" applyNumberFormat="1" applyFont="1" applyFill="1" applyBorder="1" applyAlignment="1" applyProtection="1">
      <alignment/>
      <protection/>
    </xf>
    <xf numFmtId="0" fontId="1" fillId="0" borderId="14" xfId="44" applyNumberFormat="1" applyFont="1" applyFill="1" applyBorder="1" applyAlignment="1" applyProtection="1">
      <alignment/>
      <protection locked="0"/>
    </xf>
    <xf numFmtId="0" fontId="17" fillId="0" borderId="0" xfId="44" applyNumberFormat="1" applyFont="1" applyFill="1" applyBorder="1" applyAlignment="1" applyProtection="1">
      <alignment/>
      <protection locked="0"/>
    </xf>
    <xf numFmtId="0" fontId="3" fillId="35" borderId="15" xfId="44" applyNumberFormat="1" applyFont="1" applyFill="1" applyBorder="1" applyAlignment="1" applyProtection="1">
      <alignment/>
      <protection locked="0"/>
    </xf>
    <xf numFmtId="0" fontId="1" fillId="0" borderId="15" xfId="44" applyNumberFormat="1" applyFont="1" applyFill="1" applyBorder="1" applyAlignment="1" applyProtection="1">
      <alignment/>
      <protection/>
    </xf>
    <xf numFmtId="0" fontId="1" fillId="0" borderId="15" xfId="44" applyNumberFormat="1" applyFont="1" applyFill="1" applyBorder="1" applyAlignment="1" applyProtection="1">
      <alignment/>
      <protection locked="0"/>
    </xf>
    <xf numFmtId="0" fontId="1" fillId="0" borderId="12" xfId="44" applyNumberFormat="1" applyFont="1" applyFill="1" applyBorder="1" applyAlignment="1" applyProtection="1">
      <alignment/>
      <protection/>
    </xf>
    <xf numFmtId="0" fontId="1" fillId="0" borderId="16" xfId="44" applyNumberFormat="1" applyFont="1" applyFill="1" applyBorder="1" applyAlignment="1" applyProtection="1">
      <alignment/>
      <protection/>
    </xf>
    <xf numFmtId="0" fontId="3" fillId="35" borderId="12" xfId="44" applyNumberFormat="1" applyFont="1" applyFill="1" applyBorder="1" applyAlignment="1" applyProtection="1">
      <alignment/>
      <protection locked="0"/>
    </xf>
    <xf numFmtId="0" fontId="1" fillId="0" borderId="14" xfId="44" applyNumberFormat="1" applyFont="1" applyFill="1" applyBorder="1" applyAlignment="1" applyProtection="1">
      <alignment/>
      <protection/>
    </xf>
    <xf numFmtId="0" fontId="1" fillId="0" borderId="12" xfId="44" applyNumberFormat="1" applyFont="1" applyFill="1" applyBorder="1" applyAlignment="1" applyProtection="1">
      <alignment/>
      <protection locked="0"/>
    </xf>
    <xf numFmtId="0" fontId="18" fillId="0" borderId="0" xfId="44" applyNumberFormat="1" applyFont="1" applyFill="1" applyBorder="1" applyAlignment="1" applyProtection="1">
      <alignment/>
      <protection locked="0"/>
    </xf>
    <xf numFmtId="0" fontId="19" fillId="0" borderId="0" xfId="44" applyNumberFormat="1" applyFont="1" applyFill="1" applyBorder="1" applyAlignment="1" applyProtection="1">
      <alignment/>
      <protection locked="0"/>
    </xf>
    <xf numFmtId="0" fontId="21" fillId="0" borderId="17" xfId="44" applyNumberFormat="1" applyFont="1" applyFill="1" applyBorder="1" applyAlignment="1" applyProtection="1">
      <alignment/>
      <protection/>
    </xf>
    <xf numFmtId="0" fontId="19" fillId="0" borderId="0" xfId="44" applyNumberFormat="1" applyFont="1" applyFill="1" applyBorder="1" applyAlignment="1" applyProtection="1">
      <alignment/>
      <protection/>
    </xf>
    <xf numFmtId="0" fontId="19" fillId="0" borderId="18" xfId="44" applyNumberFormat="1" applyFont="1" applyFill="1" applyBorder="1" applyAlignment="1" applyProtection="1">
      <alignment/>
      <protection/>
    </xf>
    <xf numFmtId="0" fontId="22" fillId="35" borderId="19" xfId="44" applyNumberFormat="1" applyFont="1" applyFill="1" applyBorder="1" applyAlignment="1" applyProtection="1">
      <alignment/>
      <protection/>
    </xf>
    <xf numFmtId="0" fontId="23" fillId="35" borderId="20" xfId="44" applyNumberFormat="1" applyFont="1" applyFill="1" applyBorder="1" applyAlignment="1" applyProtection="1">
      <alignment/>
      <protection/>
    </xf>
    <xf numFmtId="0" fontId="23" fillId="35" borderId="21" xfId="44" applyNumberFormat="1" applyFont="1" applyFill="1" applyBorder="1" applyAlignment="1" applyProtection="1">
      <alignment/>
      <protection/>
    </xf>
    <xf numFmtId="0" fontId="24" fillId="35" borderId="17" xfId="36" applyNumberFormat="1" applyFont="1" applyFill="1" applyBorder="1" applyAlignment="1" applyProtection="1">
      <alignment/>
      <protection/>
    </xf>
    <xf numFmtId="0" fontId="23" fillId="35" borderId="0" xfId="44" applyNumberFormat="1" applyFont="1" applyFill="1" applyBorder="1" applyAlignment="1" applyProtection="1">
      <alignment/>
      <protection/>
    </xf>
    <xf numFmtId="0" fontId="23" fillId="35" borderId="18" xfId="44" applyNumberFormat="1" applyFont="1" applyFill="1" applyBorder="1" applyAlignment="1" applyProtection="1">
      <alignment/>
      <protection/>
    </xf>
    <xf numFmtId="0" fontId="25" fillId="35" borderId="22" xfId="44" applyNumberFormat="1" applyFont="1" applyFill="1" applyBorder="1" applyAlignment="1" applyProtection="1">
      <alignment/>
      <protection/>
    </xf>
    <xf numFmtId="0" fontId="23" fillId="35" borderId="10" xfId="44" applyNumberFormat="1" applyFont="1" applyFill="1" applyBorder="1" applyAlignment="1" applyProtection="1">
      <alignment/>
      <protection/>
    </xf>
    <xf numFmtId="0" fontId="23" fillId="35" borderId="23" xfId="44" applyNumberFormat="1" applyFont="1" applyFill="1" applyBorder="1" applyAlignment="1" applyProtection="1">
      <alignment/>
      <protection/>
    </xf>
    <xf numFmtId="0" fontId="3" fillId="0" borderId="19" xfId="44" applyNumberFormat="1" applyFont="1" applyFill="1" applyBorder="1" applyAlignment="1" applyProtection="1">
      <alignment/>
      <protection/>
    </xf>
    <xf numFmtId="0" fontId="1" fillId="0" borderId="20" xfId="44" applyNumberFormat="1" applyFont="1" applyFill="1" applyBorder="1" applyAlignment="1" applyProtection="1">
      <alignment/>
      <protection/>
    </xf>
    <xf numFmtId="0" fontId="3" fillId="0" borderId="20" xfId="44" applyNumberFormat="1" applyFont="1" applyFill="1" applyBorder="1" applyAlignment="1" applyProtection="1">
      <alignment horizontal="left"/>
      <protection/>
    </xf>
    <xf numFmtId="0" fontId="1" fillId="0" borderId="21" xfId="44" applyNumberFormat="1" applyFont="1" applyFill="1" applyBorder="1" applyAlignment="1" applyProtection="1">
      <alignment/>
      <protection/>
    </xf>
    <xf numFmtId="0" fontId="3" fillId="0" borderId="17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/>
      <protection/>
    </xf>
    <xf numFmtId="0" fontId="1" fillId="0" borderId="18" xfId="44" applyNumberFormat="1" applyFont="1" applyFill="1" applyBorder="1" applyAlignment="1" applyProtection="1">
      <alignment/>
      <protection/>
    </xf>
    <xf numFmtId="0" fontId="1" fillId="0" borderId="22" xfId="44" applyNumberFormat="1" applyFont="1" applyFill="1" applyBorder="1" applyAlignment="1" applyProtection="1">
      <alignment/>
      <protection/>
    </xf>
    <xf numFmtId="0" fontId="1" fillId="0" borderId="10" xfId="44" applyNumberFormat="1" applyFont="1" applyFill="1" applyBorder="1" applyAlignment="1" applyProtection="1">
      <alignment/>
      <protection/>
    </xf>
    <xf numFmtId="0" fontId="1" fillId="0" borderId="23" xfId="44" applyNumberFormat="1" applyFont="1" applyFill="1" applyBorder="1" applyAlignment="1" applyProtection="1">
      <alignment/>
      <protection/>
    </xf>
    <xf numFmtId="0" fontId="1" fillId="0" borderId="22" xfId="44" applyNumberFormat="1" applyFont="1" applyFill="1" applyBorder="1" applyAlignment="1" applyProtection="1">
      <alignment horizontal="center"/>
      <protection/>
    </xf>
    <xf numFmtId="0" fontId="1" fillId="0" borderId="10" xfId="44" applyNumberFormat="1" applyFont="1" applyFill="1" applyBorder="1" applyAlignment="1" applyProtection="1">
      <alignment horizontal="center"/>
      <protection/>
    </xf>
    <xf numFmtId="0" fontId="1" fillId="0" borderId="23" xfId="44" applyNumberFormat="1" applyFont="1" applyFill="1" applyBorder="1" applyAlignment="1" applyProtection="1">
      <alignment horizontal="center"/>
      <protection/>
    </xf>
    <xf numFmtId="0" fontId="1" fillId="0" borderId="17" xfId="44" applyNumberFormat="1" applyFont="1" applyFill="1" applyBorder="1" applyAlignment="1" applyProtection="1">
      <alignment horizontal="center"/>
      <protection/>
    </xf>
    <xf numFmtId="172" fontId="1" fillId="0" borderId="0" xfId="46" applyNumberFormat="1" applyFont="1" applyFill="1" applyBorder="1" applyAlignment="1" applyProtection="1">
      <alignment/>
      <protection/>
    </xf>
    <xf numFmtId="172" fontId="1" fillId="0" borderId="0" xfId="44" applyNumberFormat="1" applyFont="1" applyFill="1" applyBorder="1" applyAlignment="1" applyProtection="1">
      <alignment/>
      <protection/>
    </xf>
    <xf numFmtId="172" fontId="1" fillId="0" borderId="18" xfId="44" applyNumberFormat="1" applyFont="1" applyFill="1" applyBorder="1" applyAlignment="1" applyProtection="1">
      <alignment/>
      <protection/>
    </xf>
    <xf numFmtId="172" fontId="1" fillId="0" borderId="10" xfId="46" applyNumberFormat="1" applyFont="1" applyFill="1" applyBorder="1" applyAlignment="1" applyProtection="1">
      <alignment/>
      <protection/>
    </xf>
    <xf numFmtId="0" fontId="1" fillId="0" borderId="24" xfId="44" applyNumberFormat="1" applyFont="1" applyFill="1" applyBorder="1" applyAlignment="1" applyProtection="1">
      <alignment/>
      <protection/>
    </xf>
    <xf numFmtId="0" fontId="3" fillId="0" borderId="25" xfId="44" applyNumberFormat="1" applyFont="1" applyFill="1" applyBorder="1" applyAlignment="1" applyProtection="1">
      <alignment/>
      <protection/>
    </xf>
    <xf numFmtId="0" fontId="1" fillId="0" borderId="25" xfId="44" applyNumberFormat="1" applyFont="1" applyFill="1" applyBorder="1" applyAlignment="1" applyProtection="1">
      <alignment/>
      <protection/>
    </xf>
    <xf numFmtId="172" fontId="1" fillId="0" borderId="25" xfId="46" applyNumberFormat="1" applyFont="1" applyFill="1" applyBorder="1" applyAlignment="1" applyProtection="1">
      <alignment/>
      <protection/>
    </xf>
    <xf numFmtId="172" fontId="3" fillId="0" borderId="26" xfId="44" applyNumberFormat="1" applyFont="1" applyFill="1" applyBorder="1" applyAlignment="1" applyProtection="1">
      <alignment/>
      <protection/>
    </xf>
    <xf numFmtId="0" fontId="1" fillId="0" borderId="17" xfId="44" applyNumberFormat="1" applyFont="1" applyFill="1" applyBorder="1" applyAlignment="1" applyProtection="1">
      <alignment/>
      <protection/>
    </xf>
    <xf numFmtId="0" fontId="1" fillId="0" borderId="0" xfId="44" applyNumberFormat="1" applyFont="1" applyFill="1" applyBorder="1" applyAlignment="1" applyProtection="1">
      <alignment horizontal="center"/>
      <protection/>
    </xf>
    <xf numFmtId="0" fontId="1" fillId="0" borderId="18" xfId="44" applyNumberFormat="1" applyFont="1" applyFill="1" applyBorder="1" applyAlignment="1" applyProtection="1">
      <alignment horizontal="center"/>
      <protection/>
    </xf>
    <xf numFmtId="2" fontId="1" fillId="0" borderId="18" xfId="44" applyNumberFormat="1" applyFont="1" applyFill="1" applyBorder="1" applyAlignment="1" applyProtection="1">
      <alignment/>
      <protection/>
    </xf>
    <xf numFmtId="0" fontId="1" fillId="36" borderId="10" xfId="44" applyNumberFormat="1" applyFont="1" applyFill="1" applyBorder="1" applyAlignment="1" applyProtection="1">
      <alignment/>
      <protection/>
    </xf>
    <xf numFmtId="0" fontId="3" fillId="36" borderId="10" xfId="44" applyNumberFormat="1" applyFont="1" applyFill="1" applyBorder="1" applyAlignment="1" applyProtection="1">
      <alignment/>
      <protection/>
    </xf>
    <xf numFmtId="2" fontId="26" fillId="36" borderId="23" xfId="44" applyNumberFormat="1" applyFont="1" applyFill="1" applyBorder="1" applyAlignment="1" applyProtection="1">
      <alignment/>
      <protection/>
    </xf>
    <xf numFmtId="2" fontId="27" fillId="0" borderId="18" xfId="44" applyNumberFormat="1" applyFont="1" applyFill="1" applyBorder="1" applyAlignment="1" applyProtection="1">
      <alignment/>
      <protection/>
    </xf>
    <xf numFmtId="2" fontId="3" fillId="0" borderId="0" xfId="44" applyNumberFormat="1" applyFont="1" applyFill="1" applyBorder="1" applyAlignment="1" applyProtection="1">
      <alignment/>
      <protection/>
    </xf>
    <xf numFmtId="0" fontId="19" fillId="0" borderId="17" xfId="44" applyNumberFormat="1" applyFont="1" applyFill="1" applyBorder="1" applyAlignment="1" applyProtection="1">
      <alignment/>
      <protection/>
    </xf>
    <xf numFmtId="0" fontId="19" fillId="0" borderId="22" xfId="44" applyNumberFormat="1" applyFont="1" applyFill="1" applyBorder="1" applyAlignment="1" applyProtection="1">
      <alignment/>
      <protection/>
    </xf>
    <xf numFmtId="0" fontId="19" fillId="0" borderId="10" xfId="44" applyNumberFormat="1" applyFont="1" applyFill="1" applyBorder="1" applyAlignment="1" applyProtection="1">
      <alignment/>
      <protection/>
    </xf>
    <xf numFmtId="0" fontId="19" fillId="0" borderId="23" xfId="44" applyNumberFormat="1" applyFont="1" applyFill="1" applyBorder="1" applyAlignment="1" applyProtection="1">
      <alignment/>
      <protection/>
    </xf>
    <xf numFmtId="0" fontId="29" fillId="35" borderId="19" xfId="44" applyNumberFormat="1" applyFont="1" applyFill="1" applyBorder="1" applyAlignment="1" applyProtection="1">
      <alignment/>
      <protection/>
    </xf>
    <xf numFmtId="0" fontId="19" fillId="35" borderId="20" xfId="44" applyNumberFormat="1" applyFont="1" applyFill="1" applyBorder="1" applyAlignment="1" applyProtection="1">
      <alignment/>
      <protection/>
    </xf>
    <xf numFmtId="0" fontId="19" fillId="35" borderId="21" xfId="44" applyNumberFormat="1" applyFont="1" applyFill="1" applyBorder="1" applyAlignment="1" applyProtection="1">
      <alignment/>
      <protection/>
    </xf>
    <xf numFmtId="0" fontId="19" fillId="35" borderId="17" xfId="44" applyNumberFormat="1" applyFont="1" applyFill="1" applyBorder="1" applyAlignment="1" applyProtection="1">
      <alignment/>
      <protection/>
    </xf>
    <xf numFmtId="0" fontId="19" fillId="35" borderId="0" xfId="44" applyNumberFormat="1" applyFont="1" applyFill="1" applyBorder="1" applyAlignment="1" applyProtection="1">
      <alignment/>
      <protection/>
    </xf>
    <xf numFmtId="0" fontId="19" fillId="35" borderId="18" xfId="44" applyNumberFormat="1" applyFont="1" applyFill="1" applyBorder="1" applyAlignment="1" applyProtection="1">
      <alignment/>
      <protection/>
    </xf>
    <xf numFmtId="0" fontId="19" fillId="35" borderId="22" xfId="44" applyNumberFormat="1" applyFont="1" applyFill="1" applyBorder="1" applyAlignment="1" applyProtection="1">
      <alignment/>
      <protection/>
    </xf>
    <xf numFmtId="0" fontId="19" fillId="35" borderId="10" xfId="44" applyNumberFormat="1" applyFont="1" applyFill="1" applyBorder="1" applyAlignment="1" applyProtection="1">
      <alignment/>
      <protection/>
    </xf>
    <xf numFmtId="0" fontId="19" fillId="35" borderId="23" xfId="44" applyNumberFormat="1" applyFont="1" applyFill="1" applyBorder="1" applyAlignment="1" applyProtection="1">
      <alignment/>
      <protection/>
    </xf>
    <xf numFmtId="0" fontId="32" fillId="0" borderId="0" xfId="44" applyNumberFormat="1" applyFont="1" applyFill="1" applyBorder="1" applyAlignment="1" applyProtection="1">
      <alignment horizontal="center" vertical="center"/>
      <protection/>
    </xf>
    <xf numFmtId="0" fontId="19" fillId="0" borderId="0" xfId="44" applyNumberFormat="1" applyFont="1" applyFill="1" applyBorder="1" applyAlignment="1" applyProtection="1">
      <alignment horizontal="center"/>
      <protection/>
    </xf>
    <xf numFmtId="172" fontId="19" fillId="0" borderId="0" xfId="44" applyNumberFormat="1" applyFont="1" applyFill="1" applyBorder="1" applyAlignment="1" applyProtection="1">
      <alignment/>
      <protection/>
    </xf>
    <xf numFmtId="0" fontId="33" fillId="0" borderId="0" xfId="44" applyNumberFormat="1" applyFont="1" applyFill="1" applyBorder="1" applyAlignment="1" applyProtection="1">
      <alignment/>
      <protection/>
    </xf>
    <xf numFmtId="0" fontId="9" fillId="0" borderId="0" xfId="44" applyNumberFormat="1" applyFont="1" applyFill="1" applyBorder="1" applyAlignment="1" applyProtection="1">
      <alignment horizontal="center"/>
      <protection/>
    </xf>
    <xf numFmtId="0" fontId="3" fillId="0" borderId="0" xfId="44" applyNumberFormat="1" applyFont="1" applyFill="1" applyBorder="1" applyAlignment="1" applyProtection="1">
      <alignment horizontal="center"/>
      <protection/>
    </xf>
    <xf numFmtId="0" fontId="12" fillId="0" borderId="27" xfId="36" applyNumberFormat="1" applyFont="1" applyFill="1" applyBorder="1" applyAlignment="1" applyProtection="1">
      <alignment horizontal="left" wrapText="1"/>
      <protection/>
    </xf>
    <xf numFmtId="0" fontId="3" fillId="34" borderId="28" xfId="44" applyNumberFormat="1" applyFont="1" applyFill="1" applyBorder="1" applyAlignment="1" applyProtection="1">
      <alignment horizontal="center"/>
      <protection/>
    </xf>
    <xf numFmtId="0" fontId="4" fillId="33" borderId="0" xfId="44" applyNumberFormat="1" applyFont="1" applyFill="1" applyBorder="1" applyAlignment="1" applyProtection="1">
      <alignment horizontal="center"/>
      <protection/>
    </xf>
    <xf numFmtId="0" fontId="3" fillId="33" borderId="0" xfId="44" applyNumberFormat="1" applyFont="1" applyFill="1" applyBorder="1" applyAlignment="1" applyProtection="1">
      <alignment horizontal="center"/>
      <protection/>
    </xf>
    <xf numFmtId="0" fontId="3" fillId="33" borderId="10" xfId="44" applyNumberFormat="1" applyFont="1" applyFill="1" applyBorder="1" applyAlignment="1" applyProtection="1">
      <alignment horizontal="center"/>
      <protection/>
    </xf>
    <xf numFmtId="0" fontId="7" fillId="0" borderId="0" xfId="44" applyNumberFormat="1" applyFont="1" applyFill="1" applyBorder="1" applyAlignment="1" applyProtection="1">
      <alignment horizontal="justify" wrapText="1"/>
      <protection/>
    </xf>
    <xf numFmtId="0" fontId="1" fillId="0" borderId="16" xfId="44" applyNumberFormat="1" applyFont="1" applyFill="1" applyBorder="1" applyAlignment="1" applyProtection="1">
      <alignment horizontal="left"/>
      <protection/>
    </xf>
    <xf numFmtId="0" fontId="5" fillId="35" borderId="29" xfId="43" applyNumberFormat="1" applyFill="1" applyBorder="1">
      <alignment/>
      <protection/>
    </xf>
    <xf numFmtId="0" fontId="16" fillId="0" borderId="30" xfId="44" applyNumberFormat="1" applyFont="1" applyFill="1" applyBorder="1" applyAlignment="1" applyProtection="1">
      <alignment horizontal="left" wrapText="1"/>
      <protection/>
    </xf>
    <xf numFmtId="0" fontId="1" fillId="0" borderId="31" xfId="44" applyNumberFormat="1" applyFont="1" applyFill="1" applyBorder="1" applyAlignment="1" applyProtection="1">
      <alignment horizontal="left"/>
      <protection/>
    </xf>
    <xf numFmtId="0" fontId="1" fillId="0" borderId="14" xfId="44" applyNumberFormat="1" applyFont="1" applyFill="1" applyBorder="1" applyAlignment="1" applyProtection="1">
      <alignment horizontal="left"/>
      <protection/>
    </xf>
    <xf numFmtId="0" fontId="16" fillId="0" borderId="0" xfId="44" applyNumberFormat="1" applyFont="1" applyFill="1" applyBorder="1" applyAlignment="1" applyProtection="1">
      <alignment horizontal="left"/>
      <protection/>
    </xf>
    <xf numFmtId="0" fontId="16" fillId="0" borderId="0" xfId="44" applyNumberFormat="1" applyFont="1" applyFill="1" applyBorder="1" applyAlignment="1" applyProtection="1">
      <alignment horizontal="left" wrapText="1"/>
      <protection/>
    </xf>
    <xf numFmtId="0" fontId="16" fillId="0" borderId="32" xfId="44" applyNumberFormat="1" applyFont="1" applyFill="1" applyBorder="1" applyAlignment="1" applyProtection="1">
      <alignment horizontal="left" wrapText="1"/>
      <protection/>
    </xf>
    <xf numFmtId="0" fontId="16" fillId="0" borderId="33" xfId="44" applyNumberFormat="1" applyFont="1" applyFill="1" applyBorder="1" applyAlignment="1" applyProtection="1">
      <alignment horizontal="left" wrapText="1"/>
      <protection/>
    </xf>
    <xf numFmtId="0" fontId="16" fillId="0" borderId="34" xfId="44" applyNumberFormat="1" applyFont="1" applyFill="1" applyBorder="1" applyAlignment="1" applyProtection="1">
      <alignment horizontal="left" wrapText="1"/>
      <protection/>
    </xf>
    <xf numFmtId="0" fontId="16" fillId="0" borderId="35" xfId="44" applyNumberFormat="1" applyFont="1" applyFill="1" applyBorder="1" applyAlignment="1" applyProtection="1">
      <alignment horizontal="left" wrapText="1"/>
      <protection/>
    </xf>
    <xf numFmtId="0" fontId="20" fillId="0" borderId="34" xfId="44" applyNumberFormat="1" applyFont="1" applyFill="1" applyBorder="1" applyAlignment="1" applyProtection="1">
      <alignment horizontal="left" wrapText="1"/>
      <protection/>
    </xf>
    <xf numFmtId="0" fontId="1" fillId="0" borderId="0" xfId="44" applyNumberFormat="1" applyFont="1" applyFill="1" applyBorder="1" applyAlignment="1" applyProtection="1">
      <alignment horizontal="left"/>
      <protection/>
    </xf>
    <xf numFmtId="0" fontId="1" fillId="0" borderId="10" xfId="44" applyNumberFormat="1" applyFont="1" applyFill="1" applyBorder="1" applyAlignment="1" applyProtection="1">
      <alignment horizontal="left"/>
      <protection/>
    </xf>
    <xf numFmtId="0" fontId="28" fillId="35" borderId="34" xfId="44" applyNumberFormat="1" applyFont="1" applyFill="1" applyBorder="1" applyAlignment="1" applyProtection="1">
      <alignment horizontal="center"/>
      <protection/>
    </xf>
    <xf numFmtId="0" fontId="3" fillId="0" borderId="25" xfId="44" applyNumberFormat="1" applyFont="1" applyFill="1" applyBorder="1" applyAlignment="1" applyProtection="1">
      <alignment horizontal="center"/>
      <protection/>
    </xf>
    <xf numFmtId="0" fontId="1" fillId="0" borderId="20" xfId="44" applyNumberFormat="1" applyFont="1" applyFill="1" applyBorder="1" applyAlignment="1" applyProtection="1">
      <alignment horizontal="left"/>
      <protection/>
    </xf>
    <xf numFmtId="0" fontId="1" fillId="0" borderId="0" xfId="44" applyNumberFormat="1" applyFont="1" applyFill="1" applyBorder="1" applyAlignment="1" applyProtection="1">
      <alignment horizontal="center"/>
      <protection/>
    </xf>
    <xf numFmtId="0" fontId="19" fillId="0" borderId="0" xfId="44" applyNumberFormat="1" applyFont="1" applyFill="1" applyBorder="1" applyAlignment="1" applyProtection="1">
      <alignment horizontal="center"/>
      <protection/>
    </xf>
    <xf numFmtId="0" fontId="1" fillId="0" borderId="0" xfId="44" applyNumberFormat="1" applyFont="1" applyFill="1" applyBorder="1" applyAlignment="1" applyProtection="1">
      <alignment/>
      <protection/>
    </xf>
    <xf numFmtId="0" fontId="32" fillId="0" borderId="0" xfId="44" applyNumberFormat="1" applyFont="1" applyFill="1" applyBorder="1" applyAlignment="1" applyProtection="1">
      <alignment horizontal="center"/>
      <protection/>
    </xf>
    <xf numFmtId="0" fontId="32" fillId="0" borderId="0" xfId="4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Excel Built-in Normal 1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EBF7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767171"/>
      <rgbColor rgb="00003366"/>
      <rgbColor rgb="00339966"/>
      <rgbColor rgb="00003300"/>
      <rgbColor rgb="00333300"/>
      <rgbColor rgb="00993300"/>
      <rgbColor rgb="00993366"/>
      <rgbColor rgb="00333399"/>
      <rgbColor rgb="002B2B2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542925</xdr:colOff>
      <xdr:row>14</xdr:row>
      <xdr:rowOff>0</xdr:rowOff>
    </xdr:from>
    <xdr:to>
      <xdr:col>30</xdr:col>
      <xdr:colOff>104775</xdr:colOff>
      <xdr:row>15</xdr:row>
      <xdr:rowOff>123825</xdr:rowOff>
    </xdr:to>
    <xdr:sp>
      <xdr:nvSpPr>
        <xdr:cNvPr id="1" name="CasellaDiTesto 1"/>
        <xdr:cNvSpPr>
          <a:spLocks/>
        </xdr:cNvSpPr>
      </xdr:nvSpPr>
      <xdr:spPr>
        <a:xfrm>
          <a:off x="19069050" y="2790825"/>
          <a:ext cx="180975" cy="3143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207</xdr:row>
      <xdr:rowOff>114300</xdr:rowOff>
    </xdr:from>
    <xdr:to>
      <xdr:col>5</xdr:col>
      <xdr:colOff>219075</xdr:colOff>
      <xdr:row>209</xdr:row>
      <xdr:rowOff>142875</xdr:rowOff>
    </xdr:to>
    <xdr:pic>
      <xdr:nvPicPr>
        <xdr:cNvPr id="2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39300150"/>
          <a:ext cx="3619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29</xdr:col>
      <xdr:colOff>542925</xdr:colOff>
      <xdr:row>15</xdr:row>
      <xdr:rowOff>0</xdr:rowOff>
    </xdr:from>
    <xdr:to>
      <xdr:col>30</xdr:col>
      <xdr:colOff>104775</xdr:colOff>
      <xdr:row>16</xdr:row>
      <xdr:rowOff>123825</xdr:rowOff>
    </xdr:to>
    <xdr:sp>
      <xdr:nvSpPr>
        <xdr:cNvPr id="3" name="CasellaDiTesto 1"/>
        <xdr:cNvSpPr>
          <a:spLocks/>
        </xdr:cNvSpPr>
      </xdr:nvSpPr>
      <xdr:spPr>
        <a:xfrm>
          <a:off x="19069050" y="2981325"/>
          <a:ext cx="180975" cy="314325"/>
        </a:xfrm>
        <a:custGeom>
          <a:pathLst>
            <a:path h="21600" w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28575</xdr:rowOff>
    </xdr:from>
    <xdr:to>
      <xdr:col>4</xdr:col>
      <xdr:colOff>0</xdr:colOff>
      <xdr:row>2</xdr:row>
      <xdr:rowOff>247650</xdr:rowOff>
    </xdr:to>
    <xdr:pic>
      <xdr:nvPicPr>
        <xdr:cNvPr id="4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28575"/>
          <a:ext cx="4953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466725</xdr:colOff>
      <xdr:row>2</xdr:row>
      <xdr:rowOff>200025</xdr:rowOff>
    </xdr:to>
    <xdr:pic>
      <xdr:nvPicPr>
        <xdr:cNvPr id="5" name="Immagin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0"/>
          <a:ext cx="9715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571500</xdr:colOff>
      <xdr:row>0</xdr:row>
      <xdr:rowOff>76200</xdr:rowOff>
    </xdr:from>
    <xdr:to>
      <xdr:col>8</xdr:col>
      <xdr:colOff>1190625</xdr:colOff>
      <xdr:row>2</xdr:row>
      <xdr:rowOff>228600</xdr:rowOff>
    </xdr:to>
    <xdr:pic>
      <xdr:nvPicPr>
        <xdr:cNvPr id="6" name="Immagini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76200"/>
          <a:ext cx="6191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4"/>
  <sheetViews>
    <sheetView tabSelected="1" view="pageBreakPreview" zoomScale="117" zoomScaleNormal="117" zoomScaleSheetLayoutView="117" zoomScalePageLayoutView="0" workbookViewId="0" topLeftCell="A222">
      <selection activeCell="G237" sqref="G237"/>
    </sheetView>
  </sheetViews>
  <sheetFormatPr defaultColWidth="9.28125" defaultRowHeight="12.75"/>
  <cols>
    <col min="1" max="1" width="10.8515625" style="1" customWidth="1"/>
    <col min="2" max="2" width="7.8515625" style="1" customWidth="1"/>
    <col min="3" max="3" width="9.7109375" style="1" customWidth="1"/>
    <col min="4" max="4" width="12.140625" style="1" customWidth="1"/>
    <col min="5" max="5" width="4.140625" style="1" customWidth="1"/>
    <col min="6" max="8" width="9.7109375" style="1" customWidth="1"/>
    <col min="9" max="9" width="18.28125" style="1" customWidth="1"/>
    <col min="10" max="16384" width="9.28125" style="1" customWidth="1"/>
  </cols>
  <sheetData>
    <row r="1" spans="1:9" ht="15">
      <c r="A1" s="2" t="s">
        <v>0</v>
      </c>
      <c r="B1" s="3"/>
      <c r="C1" s="3"/>
      <c r="D1" s="3"/>
      <c r="E1" s="3"/>
      <c r="F1" s="3"/>
      <c r="G1" s="97"/>
      <c r="H1" s="97"/>
      <c r="I1" s="4"/>
    </row>
    <row r="2" spans="1:9" ht="15">
      <c r="A2" s="4"/>
      <c r="B2" s="5"/>
      <c r="C2" s="5"/>
      <c r="D2" s="5"/>
      <c r="E2" s="5"/>
      <c r="F2" s="98" t="s">
        <v>1</v>
      </c>
      <c r="G2" s="98" t="s">
        <v>1</v>
      </c>
      <c r="H2" s="6"/>
      <c r="I2" s="4"/>
    </row>
    <row r="3" spans="1:10" ht="21.75" customHeight="1">
      <c r="A3" s="7"/>
      <c r="B3" s="7"/>
      <c r="C3" s="7"/>
      <c r="D3" s="7"/>
      <c r="E3" s="7"/>
      <c r="F3" s="99" t="s">
        <v>2</v>
      </c>
      <c r="G3" s="99" t="s">
        <v>2</v>
      </c>
      <c r="H3" s="8"/>
      <c r="I3" s="9"/>
      <c r="J3" s="10"/>
    </row>
    <row r="4" spans="1:10" ht="12.75" customHeight="1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"/>
    </row>
    <row r="5" spans="1:9" ht="15" customHeight="1">
      <c r="A5" s="100"/>
      <c r="B5" s="100"/>
      <c r="C5" s="100"/>
      <c r="D5" s="100"/>
      <c r="E5" s="100"/>
      <c r="F5" s="100"/>
      <c r="G5" s="100"/>
      <c r="H5" s="100"/>
      <c r="I5" s="100"/>
    </row>
    <row r="6" spans="1:9" ht="21" customHeight="1">
      <c r="A6" s="100"/>
      <c r="B6" s="100"/>
      <c r="C6" s="100"/>
      <c r="D6" s="100"/>
      <c r="E6" s="100"/>
      <c r="F6" s="100"/>
      <c r="G6" s="100"/>
      <c r="H6" s="100"/>
      <c r="I6" s="100"/>
    </row>
    <row r="7" spans="1:9" ht="15.75">
      <c r="A7" s="11"/>
      <c r="B7" s="11"/>
      <c r="C7" s="11"/>
      <c r="D7" s="11"/>
      <c r="E7" s="11"/>
      <c r="F7" s="11"/>
      <c r="G7" s="11"/>
      <c r="H7" s="11"/>
      <c r="I7" s="11"/>
    </row>
    <row r="8" spans="1:9" ht="15.75">
      <c r="A8" s="93" t="s">
        <v>4</v>
      </c>
      <c r="B8" s="93"/>
      <c r="C8" s="93"/>
      <c r="D8" s="93"/>
      <c r="E8" s="93"/>
      <c r="F8" s="93"/>
      <c r="G8" s="93"/>
      <c r="H8" s="93"/>
      <c r="I8" s="93"/>
    </row>
    <row r="9" spans="1:9" ht="15">
      <c r="A9" s="12"/>
      <c r="B9" s="13"/>
      <c r="C9" s="94"/>
      <c r="D9" s="94"/>
      <c r="E9" s="94"/>
      <c r="F9" s="94"/>
      <c r="G9" s="94"/>
      <c r="H9" s="94"/>
      <c r="I9" s="13"/>
    </row>
    <row r="10" spans="1:9" ht="12.75" customHeight="1">
      <c r="A10" s="95" t="s">
        <v>5</v>
      </c>
      <c r="B10" s="95"/>
      <c r="C10" s="95"/>
      <c r="D10" s="95"/>
      <c r="E10" s="95"/>
      <c r="F10" s="95"/>
      <c r="G10" s="95"/>
      <c r="H10" s="95"/>
      <c r="I10" s="95"/>
    </row>
    <row r="11" spans="1:9" ht="15">
      <c r="A11" s="95"/>
      <c r="B11" s="95"/>
      <c r="C11" s="95"/>
      <c r="D11" s="95"/>
      <c r="E11" s="95"/>
      <c r="F11" s="95"/>
      <c r="G11" s="95"/>
      <c r="H11" s="95"/>
      <c r="I11" s="95"/>
    </row>
    <row r="12" spans="1:9" ht="15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15">
      <c r="A13" s="95"/>
      <c r="B13" s="95"/>
      <c r="C13" s="95"/>
      <c r="D13" s="95"/>
      <c r="E13" s="95"/>
      <c r="F13" s="95"/>
      <c r="G13" s="95"/>
      <c r="H13" s="95"/>
      <c r="I13" s="95"/>
    </row>
    <row r="14" spans="1:9" ht="15">
      <c r="A14" s="95"/>
      <c r="B14" s="95"/>
      <c r="C14" s="95"/>
      <c r="D14" s="95"/>
      <c r="E14" s="95"/>
      <c r="F14" s="95"/>
      <c r="G14" s="95"/>
      <c r="H14" s="95"/>
      <c r="I14" s="95"/>
    </row>
    <row r="15" spans="1:9" ht="15">
      <c r="A15" s="15"/>
      <c r="B15" s="13"/>
      <c r="C15" s="13"/>
      <c r="D15" s="13"/>
      <c r="E15" s="13"/>
      <c r="F15" s="13"/>
      <c r="G15" s="13"/>
      <c r="H15" s="13"/>
      <c r="I15" s="13"/>
    </row>
    <row r="16" spans="1:9" ht="15">
      <c r="A16" s="16" t="s">
        <v>6</v>
      </c>
      <c r="B16" s="96" t="s">
        <v>7</v>
      </c>
      <c r="C16" s="96"/>
      <c r="D16" s="17" t="s">
        <v>8</v>
      </c>
      <c r="E16" s="13"/>
      <c r="F16" s="16" t="s">
        <v>9</v>
      </c>
      <c r="G16" s="96" t="s">
        <v>10</v>
      </c>
      <c r="H16" s="96"/>
      <c r="I16" s="96"/>
    </row>
    <row r="17" spans="1:9" ht="15">
      <c r="A17" s="18"/>
      <c r="B17" s="19"/>
      <c r="C17" s="20"/>
      <c r="D17" s="13"/>
      <c r="E17" s="13"/>
      <c r="F17" s="102"/>
      <c r="G17" s="102"/>
      <c r="H17" s="102"/>
      <c r="I17" s="102"/>
    </row>
    <row r="18" spans="1:9" s="21" customFormat="1" ht="12.75" customHeight="1">
      <c r="A18" s="103" t="s">
        <v>11</v>
      </c>
      <c r="B18" s="103"/>
      <c r="C18" s="103"/>
      <c r="D18" s="103"/>
      <c r="E18" s="103"/>
      <c r="F18" s="103"/>
      <c r="G18" s="103"/>
      <c r="H18" s="103"/>
      <c r="I18" s="103"/>
    </row>
    <row r="19" spans="1:9" ht="15">
      <c r="A19" s="103"/>
      <c r="B19" s="103"/>
      <c r="C19" s="103"/>
      <c r="D19" s="103"/>
      <c r="E19" s="103"/>
      <c r="F19" s="103"/>
      <c r="G19" s="103"/>
      <c r="H19" s="103"/>
      <c r="I19" s="103"/>
    </row>
    <row r="20" spans="1:9" ht="15">
      <c r="A20" s="16" t="s">
        <v>12</v>
      </c>
      <c r="B20" s="96" t="s">
        <v>13</v>
      </c>
      <c r="C20" s="96"/>
      <c r="D20" s="96"/>
      <c r="E20" s="96"/>
      <c r="F20" s="96"/>
      <c r="G20" s="96"/>
      <c r="H20" s="96"/>
      <c r="I20" s="96"/>
    </row>
    <row r="21" spans="1:9" ht="15">
      <c r="A21" s="22">
        <v>1</v>
      </c>
      <c r="B21" s="13"/>
      <c r="C21" s="104" t="s">
        <v>14</v>
      </c>
      <c r="D21" s="104"/>
      <c r="E21" s="104"/>
      <c r="F21" s="104"/>
      <c r="G21" s="104"/>
      <c r="H21" s="104"/>
      <c r="I21" s="104"/>
    </row>
    <row r="22" spans="1:9" ht="15">
      <c r="A22" s="23"/>
      <c r="B22" s="13"/>
      <c r="C22" s="101" t="s">
        <v>15</v>
      </c>
      <c r="D22" s="101"/>
      <c r="E22" s="101"/>
      <c r="F22" s="101"/>
      <c r="G22" s="101"/>
      <c r="H22" s="101"/>
      <c r="I22" s="101"/>
    </row>
    <row r="23" spans="1:9" ht="15">
      <c r="A23" s="23"/>
      <c r="B23" s="13"/>
      <c r="C23" s="101" t="s">
        <v>16</v>
      </c>
      <c r="D23" s="101"/>
      <c r="E23" s="101"/>
      <c r="F23" s="101"/>
      <c r="G23" s="101"/>
      <c r="H23" s="101"/>
      <c r="I23" s="101"/>
    </row>
    <row r="24" spans="1:9" ht="15">
      <c r="A24" s="24"/>
      <c r="B24" s="13"/>
      <c r="C24" s="101" t="s">
        <v>17</v>
      </c>
      <c r="D24" s="101"/>
      <c r="E24" s="101"/>
      <c r="F24" s="101"/>
      <c r="G24" s="101"/>
      <c r="H24" s="101"/>
      <c r="I24" s="101"/>
    </row>
    <row r="25" spans="1:9" ht="15">
      <c r="A25" s="23"/>
      <c r="B25" s="13"/>
      <c r="C25" s="101" t="s">
        <v>18</v>
      </c>
      <c r="D25" s="101"/>
      <c r="E25" s="101"/>
      <c r="F25" s="101"/>
      <c r="G25" s="101"/>
      <c r="H25" s="101"/>
      <c r="I25" s="101"/>
    </row>
    <row r="26" spans="1:9" ht="15">
      <c r="A26" s="23"/>
      <c r="B26" s="13"/>
      <c r="C26" s="101" t="s">
        <v>19</v>
      </c>
      <c r="D26" s="101"/>
      <c r="E26" s="101"/>
      <c r="F26" s="101"/>
      <c r="G26" s="101"/>
      <c r="H26" s="101"/>
      <c r="I26" s="101"/>
    </row>
    <row r="27" spans="1:9" ht="15">
      <c r="A27" s="23"/>
      <c r="B27" s="13"/>
      <c r="C27" s="101" t="s">
        <v>20</v>
      </c>
      <c r="D27" s="101"/>
      <c r="E27" s="101"/>
      <c r="F27" s="101"/>
      <c r="G27" s="101"/>
      <c r="H27" s="101"/>
      <c r="I27" s="101"/>
    </row>
    <row r="28" spans="1:9" ht="15">
      <c r="A28" s="23"/>
      <c r="B28" s="13"/>
      <c r="C28" s="101" t="s">
        <v>21</v>
      </c>
      <c r="D28" s="101"/>
      <c r="E28" s="101"/>
      <c r="F28" s="101"/>
      <c r="G28" s="101"/>
      <c r="H28" s="101"/>
      <c r="I28" s="101"/>
    </row>
    <row r="29" spans="1:9" ht="15">
      <c r="A29" s="23"/>
      <c r="B29" s="13"/>
      <c r="C29" s="101" t="s">
        <v>22</v>
      </c>
      <c r="D29" s="101"/>
      <c r="E29" s="101"/>
      <c r="F29" s="101"/>
      <c r="G29" s="101"/>
      <c r="H29" s="101"/>
      <c r="I29" s="101"/>
    </row>
    <row r="30" spans="1:9" ht="15">
      <c r="A30" s="23"/>
      <c r="B30" s="13"/>
      <c r="C30" s="101" t="s">
        <v>23</v>
      </c>
      <c r="D30" s="101"/>
      <c r="E30" s="101"/>
      <c r="F30" s="101"/>
      <c r="G30" s="101"/>
      <c r="H30" s="101"/>
      <c r="I30" s="101"/>
    </row>
    <row r="31" spans="1:9" ht="15">
      <c r="A31" s="23"/>
      <c r="B31" s="13"/>
      <c r="C31" s="101" t="s">
        <v>24</v>
      </c>
      <c r="D31" s="101"/>
      <c r="E31" s="101"/>
      <c r="F31" s="101"/>
      <c r="G31" s="101"/>
      <c r="H31" s="101"/>
      <c r="I31" s="101"/>
    </row>
    <row r="32" spans="1:9" ht="15">
      <c r="A32" s="23"/>
      <c r="B32" s="13"/>
      <c r="C32" s="101" t="s">
        <v>25</v>
      </c>
      <c r="D32" s="101"/>
      <c r="E32" s="101"/>
      <c r="F32" s="101"/>
      <c r="G32" s="101"/>
      <c r="H32" s="101"/>
      <c r="I32" s="101"/>
    </row>
    <row r="33" spans="1:9" ht="15">
      <c r="A33" s="25"/>
      <c r="B33" s="19"/>
      <c r="C33" s="105" t="s">
        <v>26</v>
      </c>
      <c r="D33" s="105"/>
      <c r="E33" s="105"/>
      <c r="F33" s="105"/>
      <c r="G33" s="105"/>
      <c r="H33" s="105"/>
      <c r="I33" s="105"/>
    </row>
    <row r="34" spans="1:9" s="21" customFormat="1" ht="15.75" customHeight="1">
      <c r="A34" s="108" t="s">
        <v>27</v>
      </c>
      <c r="B34" s="108"/>
      <c r="C34" s="108"/>
      <c r="D34" s="108"/>
      <c r="E34" s="108"/>
      <c r="F34" s="108"/>
      <c r="G34" s="108"/>
      <c r="H34" s="108"/>
      <c r="I34" s="108"/>
    </row>
    <row r="35" spans="1:9" ht="13.5" customHeight="1">
      <c r="A35" s="16" t="s">
        <v>28</v>
      </c>
      <c r="B35" s="96" t="s">
        <v>29</v>
      </c>
      <c r="C35" s="96"/>
      <c r="D35" s="96"/>
      <c r="E35" s="13"/>
      <c r="F35" s="16" t="s">
        <v>30</v>
      </c>
      <c r="G35" s="96" t="s">
        <v>31</v>
      </c>
      <c r="H35" s="96"/>
      <c r="I35" s="96"/>
    </row>
    <row r="36" spans="1:9" ht="13.5" customHeight="1">
      <c r="A36" s="22">
        <v>1</v>
      </c>
      <c r="B36" s="13"/>
      <c r="C36" s="13" t="s">
        <v>32</v>
      </c>
      <c r="D36" s="26"/>
      <c r="E36" s="13"/>
      <c r="F36" s="27">
        <v>1</v>
      </c>
      <c r="G36" s="19"/>
      <c r="H36" s="19"/>
      <c r="I36" s="28"/>
    </row>
    <row r="37" spans="1:9" ht="13.5" customHeight="1">
      <c r="A37" s="29"/>
      <c r="B37" s="19"/>
      <c r="C37" s="19" t="s">
        <v>33</v>
      </c>
      <c r="D37" s="28"/>
      <c r="E37" s="13"/>
      <c r="G37" s="13"/>
      <c r="H37" s="13"/>
      <c r="I37" s="13"/>
    </row>
    <row r="38" spans="1:11" s="21" customFormat="1" ht="12.75" customHeight="1">
      <c r="A38" s="107" t="s">
        <v>34</v>
      </c>
      <c r="B38" s="107"/>
      <c r="C38" s="107"/>
      <c r="D38" s="107"/>
      <c r="E38" s="107"/>
      <c r="F38" s="107"/>
      <c r="G38" s="107"/>
      <c r="H38" s="107"/>
      <c r="I38" s="107"/>
      <c r="J38" s="30"/>
      <c r="K38" s="30"/>
    </row>
    <row r="39" spans="1:11" ht="15">
      <c r="A39" s="107"/>
      <c r="B39" s="107"/>
      <c r="C39" s="107"/>
      <c r="D39" s="107"/>
      <c r="E39" s="107"/>
      <c r="F39" s="107"/>
      <c r="G39" s="107"/>
      <c r="H39" s="107"/>
      <c r="I39" s="107"/>
      <c r="J39" s="31"/>
      <c r="K39" s="31"/>
    </row>
    <row r="40" spans="1:9" ht="13.5" customHeight="1">
      <c r="A40" s="16" t="s">
        <v>35</v>
      </c>
      <c r="B40" s="96" t="s">
        <v>36</v>
      </c>
      <c r="C40" s="96"/>
      <c r="D40" s="96"/>
      <c r="F40" s="16" t="s">
        <v>37</v>
      </c>
      <c r="G40" s="96" t="s">
        <v>38</v>
      </c>
      <c r="H40" s="96"/>
      <c r="I40" s="96"/>
    </row>
    <row r="41" spans="1:9" ht="13.5" customHeight="1">
      <c r="A41" s="27">
        <v>1</v>
      </c>
      <c r="B41" s="19"/>
      <c r="C41" s="19"/>
      <c r="D41" s="28"/>
      <c r="F41" s="27">
        <v>1</v>
      </c>
      <c r="G41" s="19"/>
      <c r="H41" s="19"/>
      <c r="I41" s="28"/>
    </row>
    <row r="42" spans="1:9" ht="15">
      <c r="A42" s="106" t="s">
        <v>39</v>
      </c>
      <c r="B42" s="106"/>
      <c r="C42" s="106"/>
      <c r="D42" s="106"/>
      <c r="E42" s="106"/>
      <c r="F42" s="106"/>
      <c r="G42" s="106"/>
      <c r="H42" s="106"/>
      <c r="I42" s="106"/>
    </row>
    <row r="43" spans="1:9" ht="12.75" customHeight="1">
      <c r="A43" s="107" t="s">
        <v>40</v>
      </c>
      <c r="B43" s="107"/>
      <c r="C43" s="107"/>
      <c r="D43" s="107"/>
      <c r="E43" s="107"/>
      <c r="F43" s="107"/>
      <c r="G43" s="107"/>
      <c r="H43" s="107"/>
      <c r="I43" s="107"/>
    </row>
    <row r="44" spans="1:9" s="21" customFormat="1" ht="15">
      <c r="A44" s="107"/>
      <c r="B44" s="107"/>
      <c r="C44" s="107"/>
      <c r="D44" s="107"/>
      <c r="E44" s="107"/>
      <c r="F44" s="107"/>
      <c r="G44" s="107"/>
      <c r="H44" s="107"/>
      <c r="I44" s="107"/>
    </row>
    <row r="45" spans="1:9" ht="15">
      <c r="A45" s="16" t="s">
        <v>41</v>
      </c>
      <c r="B45" s="96" t="s">
        <v>42</v>
      </c>
      <c r="C45" s="96"/>
      <c r="D45" s="96"/>
      <c r="E45" s="13"/>
      <c r="F45" s="16" t="s">
        <v>43</v>
      </c>
      <c r="G45" s="96" t="s">
        <v>44</v>
      </c>
      <c r="H45" s="96"/>
      <c r="I45" s="96"/>
    </row>
    <row r="46" spans="1:9" ht="15">
      <c r="A46" s="27">
        <v>1</v>
      </c>
      <c r="B46" s="19"/>
      <c r="C46" s="19"/>
      <c r="D46" s="28"/>
      <c r="E46" s="13"/>
      <c r="F46" s="27">
        <v>1</v>
      </c>
      <c r="G46" s="19"/>
      <c r="H46" s="19"/>
      <c r="I46" s="28"/>
    </row>
    <row r="47" spans="1:9" ht="15">
      <c r="A47" s="10"/>
      <c r="B47" s="13"/>
      <c r="C47" s="13"/>
      <c r="D47" s="13"/>
      <c r="E47" s="13"/>
      <c r="F47" s="10"/>
      <c r="G47" s="13"/>
      <c r="H47" s="13"/>
      <c r="I47" s="13"/>
    </row>
    <row r="48" spans="1:9" ht="15">
      <c r="A48" s="16" t="s">
        <v>45</v>
      </c>
      <c r="B48" s="96" t="s">
        <v>46</v>
      </c>
      <c r="C48" s="96"/>
      <c r="D48" s="96"/>
      <c r="E48" s="13"/>
      <c r="F48" s="10"/>
      <c r="G48" s="13"/>
      <c r="H48" s="13"/>
      <c r="I48" s="13"/>
    </row>
    <row r="49" spans="1:9" ht="15">
      <c r="A49" s="22">
        <v>1</v>
      </c>
      <c r="B49" s="13"/>
      <c r="C49" s="13" t="s">
        <v>47</v>
      </c>
      <c r="D49" s="26"/>
      <c r="E49" s="13"/>
      <c r="F49" s="10"/>
      <c r="G49" s="13"/>
      <c r="H49" s="13"/>
      <c r="I49" s="13"/>
    </row>
    <row r="50" spans="1:9" ht="15">
      <c r="A50" s="29"/>
      <c r="B50" s="19"/>
      <c r="C50" s="19" t="s">
        <v>48</v>
      </c>
      <c r="D50" s="28"/>
      <c r="E50" s="13"/>
      <c r="F50" s="10"/>
      <c r="G50" s="13"/>
      <c r="H50" s="13"/>
      <c r="I50" s="13"/>
    </row>
    <row r="51" spans="2:9" ht="15">
      <c r="B51" s="13"/>
      <c r="C51" s="13"/>
      <c r="D51" s="13"/>
      <c r="E51" s="13"/>
      <c r="F51" s="10"/>
      <c r="G51" s="13"/>
      <c r="H51" s="13"/>
      <c r="I51" s="13"/>
    </row>
    <row r="52" spans="1:9" ht="12.75" customHeight="1">
      <c r="A52" s="112" t="s">
        <v>49</v>
      </c>
      <c r="B52" s="112"/>
      <c r="C52" s="112"/>
      <c r="D52" s="112"/>
      <c r="E52" s="112"/>
      <c r="F52" s="112"/>
      <c r="G52" s="112"/>
      <c r="H52" s="112"/>
      <c r="I52" s="112"/>
    </row>
    <row r="53" spans="1:12" ht="15">
      <c r="A53" s="112"/>
      <c r="B53" s="112"/>
      <c r="C53" s="112"/>
      <c r="D53" s="112"/>
      <c r="E53" s="112"/>
      <c r="F53" s="112"/>
      <c r="G53" s="112"/>
      <c r="H53" s="112"/>
      <c r="I53" s="112"/>
      <c r="J53" s="31"/>
      <c r="K53" s="31"/>
      <c r="L53" s="31"/>
    </row>
    <row r="54" spans="1:9" ht="15">
      <c r="A54" s="112"/>
      <c r="B54" s="112"/>
      <c r="C54" s="112"/>
      <c r="D54" s="112"/>
      <c r="E54" s="112"/>
      <c r="F54" s="112"/>
      <c r="G54" s="112"/>
      <c r="H54" s="112"/>
      <c r="I54" s="112"/>
    </row>
    <row r="55" spans="1:9" ht="12.75" customHeight="1">
      <c r="A55" s="109" t="s">
        <v>50</v>
      </c>
      <c r="B55" s="109"/>
      <c r="C55" s="109"/>
      <c r="D55" s="109"/>
      <c r="E55" s="109"/>
      <c r="F55" s="109"/>
      <c r="G55" s="109"/>
      <c r="H55" s="109"/>
      <c r="I55" s="109"/>
    </row>
    <row r="56" spans="1:9" ht="15">
      <c r="A56" s="109"/>
      <c r="B56" s="109"/>
      <c r="C56" s="109"/>
      <c r="D56" s="109"/>
      <c r="E56" s="109"/>
      <c r="F56" s="109"/>
      <c r="G56" s="109"/>
      <c r="H56" s="109"/>
      <c r="I56" s="109"/>
    </row>
    <row r="57" spans="1:9" ht="15">
      <c r="A57" s="109"/>
      <c r="B57" s="109"/>
      <c r="C57" s="109"/>
      <c r="D57" s="109"/>
      <c r="E57" s="109"/>
      <c r="F57" s="109"/>
      <c r="G57" s="109"/>
      <c r="H57" s="109"/>
      <c r="I57" s="109"/>
    </row>
    <row r="58" spans="1:9" ht="12.75" customHeight="1">
      <c r="A58" s="110" t="s">
        <v>51</v>
      </c>
      <c r="B58" s="110"/>
      <c r="C58" s="110"/>
      <c r="D58" s="110"/>
      <c r="E58" s="110"/>
      <c r="F58" s="110"/>
      <c r="G58" s="110"/>
      <c r="H58" s="110"/>
      <c r="I58" s="110"/>
    </row>
    <row r="59" spans="1:9" ht="15">
      <c r="A59" s="110"/>
      <c r="B59" s="110"/>
      <c r="C59" s="110"/>
      <c r="D59" s="110"/>
      <c r="E59" s="110"/>
      <c r="F59" s="110"/>
      <c r="G59" s="110"/>
      <c r="H59" s="110"/>
      <c r="I59" s="110"/>
    </row>
    <row r="60" spans="1:9" ht="15">
      <c r="A60" s="110"/>
      <c r="B60" s="110"/>
      <c r="C60" s="110"/>
      <c r="D60" s="110"/>
      <c r="E60" s="110"/>
      <c r="F60" s="110"/>
      <c r="G60" s="110"/>
      <c r="H60" s="110"/>
      <c r="I60" s="110"/>
    </row>
    <row r="61" spans="1:9" ht="12.75" customHeight="1">
      <c r="A61" s="111" t="s">
        <v>52</v>
      </c>
      <c r="B61" s="111"/>
      <c r="C61" s="111"/>
      <c r="D61" s="111"/>
      <c r="E61" s="111"/>
      <c r="F61" s="111"/>
      <c r="G61" s="111"/>
      <c r="H61" s="111"/>
      <c r="I61" s="111"/>
    </row>
    <row r="62" spans="1:9" s="21" customFormat="1" ht="15">
      <c r="A62" s="111"/>
      <c r="B62" s="111"/>
      <c r="C62" s="111"/>
      <c r="D62" s="111"/>
      <c r="E62" s="111"/>
      <c r="F62" s="111"/>
      <c r="G62" s="111"/>
      <c r="H62" s="111"/>
      <c r="I62" s="111"/>
    </row>
    <row r="63" spans="1:9" s="21" customFormat="1" ht="15">
      <c r="A63" s="111"/>
      <c r="B63" s="111"/>
      <c r="C63" s="111"/>
      <c r="D63" s="111"/>
      <c r="E63" s="111"/>
      <c r="F63" s="111"/>
      <c r="G63" s="111"/>
      <c r="H63" s="111"/>
      <c r="I63" s="111"/>
    </row>
    <row r="64" spans="1:9" ht="12.75" customHeight="1">
      <c r="A64" s="111" t="s">
        <v>53</v>
      </c>
      <c r="B64" s="111"/>
      <c r="C64" s="111"/>
      <c r="D64" s="111"/>
      <c r="E64" s="111"/>
      <c r="F64" s="111"/>
      <c r="G64" s="111"/>
      <c r="H64" s="111"/>
      <c r="I64" s="111"/>
    </row>
    <row r="65" spans="1:9" ht="15">
      <c r="A65" s="111"/>
      <c r="B65" s="111"/>
      <c r="C65" s="111"/>
      <c r="D65" s="111"/>
      <c r="E65" s="111"/>
      <c r="F65" s="111"/>
      <c r="G65" s="111"/>
      <c r="H65" s="111"/>
      <c r="I65" s="111"/>
    </row>
    <row r="66" spans="1:9" s="21" customFormat="1" ht="15">
      <c r="A66" s="111"/>
      <c r="B66" s="111"/>
      <c r="C66" s="111"/>
      <c r="D66" s="111"/>
      <c r="E66" s="111"/>
      <c r="F66" s="111"/>
      <c r="G66" s="111"/>
      <c r="H66" s="111"/>
      <c r="I66" s="111"/>
    </row>
    <row r="67" spans="1:9" ht="15">
      <c r="A67" s="111"/>
      <c r="B67" s="111"/>
      <c r="C67" s="111"/>
      <c r="D67" s="111"/>
      <c r="E67" s="111"/>
      <c r="F67" s="111"/>
      <c r="G67" s="111"/>
      <c r="H67" s="111"/>
      <c r="I67" s="111"/>
    </row>
    <row r="68" spans="1:9" ht="12.75" customHeight="1">
      <c r="A68" s="111" t="s">
        <v>54</v>
      </c>
      <c r="B68" s="111"/>
      <c r="C68" s="111"/>
      <c r="D68" s="111"/>
      <c r="E68" s="111"/>
      <c r="F68" s="111"/>
      <c r="G68" s="111"/>
      <c r="H68" s="111"/>
      <c r="I68" s="111"/>
    </row>
    <row r="69" spans="1:9" s="21" customFormat="1" ht="15">
      <c r="A69" s="111"/>
      <c r="B69" s="111"/>
      <c r="C69" s="111"/>
      <c r="D69" s="111"/>
      <c r="E69" s="111"/>
      <c r="F69" s="111"/>
      <c r="G69" s="111"/>
      <c r="H69" s="111"/>
      <c r="I69" s="111"/>
    </row>
    <row r="70" spans="1:9" ht="15">
      <c r="A70" s="32" t="s">
        <v>55</v>
      </c>
      <c r="B70" s="33"/>
      <c r="C70" s="33"/>
      <c r="D70" s="33"/>
      <c r="E70" s="33"/>
      <c r="F70" s="33"/>
      <c r="G70" s="33"/>
      <c r="H70" s="33"/>
      <c r="I70" s="34"/>
    </row>
    <row r="71" spans="1:9" ht="15">
      <c r="A71" s="35" t="s">
        <v>56</v>
      </c>
      <c r="B71" s="36"/>
      <c r="C71" s="36"/>
      <c r="D71" s="36"/>
      <c r="E71" s="36"/>
      <c r="F71" s="36"/>
      <c r="G71" s="36"/>
      <c r="H71" s="36"/>
      <c r="I71" s="37"/>
    </row>
    <row r="72" spans="1:9" ht="15">
      <c r="A72" s="38" t="s">
        <v>57</v>
      </c>
      <c r="B72" s="39"/>
      <c r="C72" s="39"/>
      <c r="D72" s="39"/>
      <c r="E72" s="39"/>
      <c r="F72" s="39"/>
      <c r="G72" s="39"/>
      <c r="H72" s="39"/>
      <c r="I72" s="40"/>
    </row>
    <row r="73" spans="1:9" ht="15">
      <c r="A73" s="41" t="s">
        <v>58</v>
      </c>
      <c r="B73" s="42"/>
      <c r="C73" s="42"/>
      <c r="D73" s="42"/>
      <c r="E73" s="42"/>
      <c r="F73" s="42"/>
      <c r="G73" s="42"/>
      <c r="H73" s="42"/>
      <c r="I73" s="43"/>
    </row>
    <row r="74" spans="1:9" ht="15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5">
      <c r="A75" s="44" t="s">
        <v>59</v>
      </c>
      <c r="B75" s="45"/>
      <c r="C75" s="45"/>
      <c r="D75" s="46"/>
      <c r="E75" s="45"/>
      <c r="F75" s="45"/>
      <c r="G75" s="45"/>
      <c r="H75" s="45"/>
      <c r="I75" s="47"/>
    </row>
    <row r="76" spans="1:9" ht="15">
      <c r="A76" s="48" t="s">
        <v>60</v>
      </c>
      <c r="B76" s="13"/>
      <c r="C76" s="13"/>
      <c r="D76" s="49"/>
      <c r="E76" s="13"/>
      <c r="F76" s="13"/>
      <c r="G76" s="13"/>
      <c r="H76" s="13"/>
      <c r="I76" s="50"/>
    </row>
    <row r="77" spans="1:9" ht="15">
      <c r="A77" s="51"/>
      <c r="B77" s="52"/>
      <c r="C77" s="52"/>
      <c r="D77" s="52"/>
      <c r="E77" s="52"/>
      <c r="F77" s="52"/>
      <c r="G77" s="52"/>
      <c r="H77" s="52"/>
      <c r="I77" s="53"/>
    </row>
    <row r="78" spans="1:9" ht="15">
      <c r="A78" s="54" t="s">
        <v>61</v>
      </c>
      <c r="B78" s="116" t="s">
        <v>62</v>
      </c>
      <c r="C78" s="116"/>
      <c r="D78" s="116"/>
      <c r="E78" s="116"/>
      <c r="F78" s="116"/>
      <c r="G78" s="55" t="s">
        <v>63</v>
      </c>
      <c r="H78" s="55" t="s">
        <v>64</v>
      </c>
      <c r="I78" s="56" t="s">
        <v>65</v>
      </c>
    </row>
    <row r="79" spans="1:9" ht="15">
      <c r="A79" s="57">
        <v>1</v>
      </c>
      <c r="B79" s="117" t="s">
        <v>66</v>
      </c>
      <c r="C79" s="117"/>
      <c r="D79" s="117"/>
      <c r="E79" s="117"/>
      <c r="F79" s="117"/>
      <c r="G79" s="58">
        <f>LOOKUP(A21,{1,2,3,4,5,6,7,8,9,10,11,12,13},{225,225,315,225,325,375,225,225,225,225,225,225,180})</f>
        <v>225</v>
      </c>
      <c r="H79" s="59">
        <f>G79-I79</f>
        <v>75</v>
      </c>
      <c r="I79" s="60">
        <f>G79-(G79/3)</f>
        <v>150</v>
      </c>
    </row>
    <row r="80" spans="1:9" ht="15">
      <c r="A80" s="57">
        <v>2</v>
      </c>
      <c r="B80" s="113" t="s">
        <v>67</v>
      </c>
      <c r="C80" s="113"/>
      <c r="D80" s="113"/>
      <c r="E80" s="113"/>
      <c r="F80" s="113"/>
      <c r="G80" s="58">
        <f>LOOKUP(A21,{1,2,3,4,5,6,7,8,9,10,11,12,13},{0,270,0,0,0,0,0,270,0,270,0,0,270})</f>
        <v>0</v>
      </c>
      <c r="H80" s="59">
        <f>G80-I80</f>
        <v>0</v>
      </c>
      <c r="I80" s="60">
        <f>G80-(G80/3)</f>
        <v>0</v>
      </c>
    </row>
    <row r="81" spans="1:9" ht="15">
      <c r="A81" s="57">
        <v>3</v>
      </c>
      <c r="B81" s="113" t="s">
        <v>68</v>
      </c>
      <c r="C81" s="113"/>
      <c r="D81" s="113"/>
      <c r="E81" s="113"/>
      <c r="F81" s="113"/>
      <c r="G81" s="58">
        <f>LOOKUP(A21,{1,2,3,4,5,6,7,8,9,10,11,12,13},{0,0,0,540,0,300,540,540,875,875,0,0,585})</f>
        <v>0</v>
      </c>
      <c r="H81" s="59">
        <f>G81-I81</f>
        <v>0</v>
      </c>
      <c r="I81" s="60">
        <f>G81-(G81/3)</f>
        <v>0</v>
      </c>
    </row>
    <row r="82" spans="1:9" ht="15">
      <c r="A82" s="54">
        <v>4</v>
      </c>
      <c r="B82" s="114" t="s">
        <v>69</v>
      </c>
      <c r="C82" s="114"/>
      <c r="D82" s="114"/>
      <c r="E82" s="114"/>
      <c r="F82" s="114"/>
      <c r="G82" s="61">
        <f>LOOKUP(A21,{1,2,3,4,5,6,7,8,9,10,11,12,13},{675,675,675,675,875,900,675,675,1000,1000,0,675,675})</f>
        <v>675</v>
      </c>
      <c r="H82" s="59">
        <f>G82-I82</f>
        <v>225</v>
      </c>
      <c r="I82" s="60">
        <f>G82-(G82/3)</f>
        <v>450</v>
      </c>
    </row>
    <row r="83" spans="1:9" ht="15">
      <c r="A83" s="62"/>
      <c r="B83" s="63" t="s">
        <v>70</v>
      </c>
      <c r="C83" s="64"/>
      <c r="D83" s="64"/>
      <c r="E83" s="64"/>
      <c r="F83" s="64"/>
      <c r="G83" s="65">
        <f>SUM(G79:G82)</f>
        <v>900</v>
      </c>
      <c r="H83" s="65">
        <f>G83/3</f>
        <v>300</v>
      </c>
      <c r="I83" s="66">
        <f>+G83-H83</f>
        <v>600</v>
      </c>
    </row>
    <row r="84" spans="1:9" ht="15">
      <c r="A84" s="67"/>
      <c r="B84" s="13"/>
      <c r="C84" s="13"/>
      <c r="D84" s="13"/>
      <c r="E84" s="13"/>
      <c r="F84" s="13"/>
      <c r="G84" s="13"/>
      <c r="H84" s="13"/>
      <c r="I84" s="50"/>
    </row>
    <row r="85" spans="1:9" ht="15">
      <c r="A85" s="67" t="s">
        <v>8</v>
      </c>
      <c r="B85" s="49" t="s">
        <v>71</v>
      </c>
      <c r="C85" s="13"/>
      <c r="D85" s="13"/>
      <c r="E85" s="13"/>
      <c r="F85" s="13"/>
      <c r="G85" s="68" t="s">
        <v>72</v>
      </c>
      <c r="H85" s="13"/>
      <c r="I85" s="69" t="s">
        <v>63</v>
      </c>
    </row>
    <row r="86" spans="1:9" ht="15">
      <c r="A86" s="51"/>
      <c r="B86" s="52"/>
      <c r="C86" s="52"/>
      <c r="D86" s="52"/>
      <c r="E86" s="52"/>
      <c r="F86" s="52"/>
      <c r="G86" s="55" t="s">
        <v>73</v>
      </c>
      <c r="H86" s="52"/>
      <c r="I86" s="56" t="s">
        <v>73</v>
      </c>
    </row>
    <row r="87" spans="1:9" ht="15">
      <c r="A87" s="57">
        <v>5</v>
      </c>
      <c r="B87" s="13" t="s">
        <v>74</v>
      </c>
      <c r="C87" s="13"/>
      <c r="D87" s="13"/>
      <c r="E87" s="13"/>
      <c r="F87" s="13"/>
      <c r="G87" s="68">
        <f>IF(A36=2,50,IF(A36=1,0))</f>
        <v>0</v>
      </c>
      <c r="H87" s="13"/>
      <c r="I87" s="70">
        <f>+G87*I83/100</f>
        <v>0</v>
      </c>
    </row>
    <row r="88" spans="1:9" ht="15">
      <c r="A88" s="57"/>
      <c r="B88" s="13"/>
      <c r="C88" s="13"/>
      <c r="D88" s="13"/>
      <c r="E88" s="13"/>
      <c r="F88" s="13"/>
      <c r="G88" s="68"/>
      <c r="H88" s="13"/>
      <c r="I88" s="70"/>
    </row>
    <row r="89" spans="1:9" ht="15">
      <c r="A89" s="57">
        <v>6</v>
      </c>
      <c r="B89" s="13" t="s">
        <v>75</v>
      </c>
      <c r="C89" s="13"/>
      <c r="D89" s="13"/>
      <c r="E89" s="13"/>
      <c r="F89" s="13"/>
      <c r="G89" s="68">
        <f>IF(F36=0,0,IF(F36&gt;0,F36*30))</f>
        <v>30</v>
      </c>
      <c r="H89" s="13"/>
      <c r="I89" s="70">
        <f>+G89*I83/100</f>
        <v>180</v>
      </c>
    </row>
    <row r="90" spans="1:9" ht="15">
      <c r="A90" s="57"/>
      <c r="B90" s="13"/>
      <c r="C90" s="13"/>
      <c r="D90" s="13"/>
      <c r="E90" s="13"/>
      <c r="F90" s="13"/>
      <c r="G90" s="68"/>
      <c r="H90" s="13"/>
      <c r="I90" s="70"/>
    </row>
    <row r="91" spans="1:9" ht="15">
      <c r="A91" s="57">
        <v>7</v>
      </c>
      <c r="B91" s="13" t="s">
        <v>76</v>
      </c>
      <c r="C91" s="13"/>
      <c r="D91" s="13"/>
      <c r="E91" s="13"/>
      <c r="F91" s="13"/>
      <c r="G91" s="68">
        <f>IF(A41&lt;4,0,IF(A41&gt;3,25))</f>
        <v>0</v>
      </c>
      <c r="H91" s="13"/>
      <c r="I91" s="70">
        <f>+G91*I83/100</f>
        <v>0</v>
      </c>
    </row>
    <row r="92" spans="1:9" ht="15">
      <c r="A92" s="57"/>
      <c r="B92" s="13"/>
      <c r="C92" s="13"/>
      <c r="D92" s="13"/>
      <c r="E92" s="13"/>
      <c r="F92" s="13"/>
      <c r="G92" s="68"/>
      <c r="H92" s="13"/>
      <c r="I92" s="70"/>
    </row>
    <row r="93" spans="1:9" ht="15">
      <c r="A93" s="57">
        <v>8</v>
      </c>
      <c r="B93" s="13" t="s">
        <v>77</v>
      </c>
      <c r="C93" s="13"/>
      <c r="D93" s="13"/>
      <c r="E93" s="13"/>
      <c r="F93" s="13"/>
      <c r="G93" s="68">
        <f>IF(F41&lt;6,0,IF(F41&gt;5,30))</f>
        <v>0</v>
      </c>
      <c r="H93" s="13"/>
      <c r="I93" s="70">
        <f>+G93*I83/100</f>
        <v>0</v>
      </c>
    </row>
    <row r="94" spans="1:9" ht="15">
      <c r="A94" s="57"/>
      <c r="B94" s="13"/>
      <c r="C94" s="13"/>
      <c r="D94" s="13"/>
      <c r="E94" s="13"/>
      <c r="F94" s="13"/>
      <c r="G94" s="68"/>
      <c r="H94" s="13"/>
      <c r="I94" s="70"/>
    </row>
    <row r="95" spans="1:9" ht="15">
      <c r="A95" s="57">
        <v>9</v>
      </c>
      <c r="B95" s="13" t="s">
        <v>78</v>
      </c>
      <c r="C95" s="13"/>
      <c r="D95" s="13"/>
      <c r="E95" s="13"/>
      <c r="F95" s="13"/>
      <c r="G95" s="68">
        <v>0</v>
      </c>
      <c r="H95" s="13"/>
      <c r="I95" s="70">
        <f>IF(A46&lt;5,0,IF(A46&gt;4,(A46-4)*200))</f>
        <v>0</v>
      </c>
    </row>
    <row r="96" spans="1:9" ht="15">
      <c r="A96" s="57"/>
      <c r="B96" s="13"/>
      <c r="C96" s="13"/>
      <c r="D96" s="13"/>
      <c r="E96" s="13"/>
      <c r="F96" s="13"/>
      <c r="G96" s="68"/>
      <c r="H96" s="13"/>
      <c r="I96" s="70"/>
    </row>
    <row r="97" spans="1:9" ht="15">
      <c r="A97" s="68">
        <v>10</v>
      </c>
      <c r="B97" s="13" t="s">
        <v>79</v>
      </c>
      <c r="C97" s="13"/>
      <c r="D97" s="13"/>
      <c r="E97" s="13"/>
      <c r="F97" s="13"/>
      <c r="G97" s="68">
        <f>IF(F46=1,0,IF(F46&lt;11,(F46-1)*30,IF(F46&lt;21,270+(F46-10)*5)))</f>
        <v>0</v>
      </c>
      <c r="H97" s="13"/>
      <c r="I97" s="70">
        <f>+G97*I83/100</f>
        <v>0</v>
      </c>
    </row>
    <row r="98" spans="1:9" ht="15">
      <c r="A98" s="68"/>
      <c r="B98" s="13"/>
      <c r="C98" s="13"/>
      <c r="D98" s="13"/>
      <c r="E98" s="13"/>
      <c r="F98" s="13"/>
      <c r="G98" s="68"/>
      <c r="H98" s="13"/>
      <c r="I98" s="70"/>
    </row>
    <row r="99" spans="1:9" ht="15">
      <c r="A99" s="68">
        <v>11</v>
      </c>
      <c r="B99" s="13" t="s">
        <v>80</v>
      </c>
      <c r="C99" s="13"/>
      <c r="D99" s="13"/>
      <c r="E99" s="13"/>
      <c r="F99" s="13"/>
      <c r="G99" s="68"/>
      <c r="H99" s="13"/>
      <c r="I99" s="70">
        <f>IF(A49=0,0,IF(A49=1,200))</f>
        <v>200</v>
      </c>
    </row>
    <row r="100" spans="1:9" ht="15">
      <c r="A100" s="71"/>
      <c r="B100" s="72"/>
      <c r="C100" s="72"/>
      <c r="D100" s="72"/>
      <c r="E100" s="72"/>
      <c r="F100" s="72"/>
      <c r="G100" s="72"/>
      <c r="H100" s="72"/>
      <c r="I100" s="73">
        <f>+I83+I87+I89+I91+I93+I95+I97+L99</f>
        <v>780</v>
      </c>
    </row>
    <row r="101" spans="1:9" ht="15">
      <c r="A101" s="13"/>
      <c r="B101" s="49"/>
      <c r="C101" s="49"/>
      <c r="D101" s="49"/>
      <c r="E101" s="49"/>
      <c r="F101" s="49"/>
      <c r="G101" s="49"/>
      <c r="H101" s="49"/>
      <c r="I101" s="74"/>
    </row>
    <row r="102" spans="1:9" ht="15">
      <c r="A102" s="94" t="s">
        <v>81</v>
      </c>
      <c r="B102" s="94"/>
      <c r="C102" s="94"/>
      <c r="D102" s="94"/>
      <c r="E102" s="94"/>
      <c r="F102" s="94"/>
      <c r="G102" s="94"/>
      <c r="H102" s="94"/>
      <c r="I102" s="75">
        <f>#VALUE!</f>
        <v>780</v>
      </c>
    </row>
    <row r="103" spans="1:9" ht="15">
      <c r="A103" s="14"/>
      <c r="B103" s="14"/>
      <c r="C103" s="14"/>
      <c r="D103" s="14"/>
      <c r="E103" s="14"/>
      <c r="F103" s="14"/>
      <c r="G103" s="14"/>
      <c r="H103" s="14"/>
      <c r="I103" s="75"/>
    </row>
    <row r="104" spans="1:9" ht="15">
      <c r="A104" s="14"/>
      <c r="B104" s="14"/>
      <c r="C104" s="14"/>
      <c r="D104" s="14"/>
      <c r="E104" s="14"/>
      <c r="F104" s="14"/>
      <c r="G104" s="14"/>
      <c r="H104" s="14"/>
      <c r="I104" s="75"/>
    </row>
    <row r="105" spans="1:9" ht="15">
      <c r="A105" s="14"/>
      <c r="B105" s="14"/>
      <c r="C105" s="14"/>
      <c r="D105" s="14"/>
      <c r="E105" s="14"/>
      <c r="F105" s="14"/>
      <c r="G105" s="14"/>
      <c r="H105" s="14"/>
      <c r="I105" s="75"/>
    </row>
    <row r="106" spans="1:9" ht="15">
      <c r="A106" s="14"/>
      <c r="B106" s="14"/>
      <c r="C106" s="14"/>
      <c r="D106" s="14"/>
      <c r="E106" s="14"/>
      <c r="F106" s="14"/>
      <c r="G106" s="14"/>
      <c r="H106" s="14"/>
      <c r="I106" s="75"/>
    </row>
    <row r="107" spans="1:8" ht="15">
      <c r="A107" s="13"/>
      <c r="B107" s="49"/>
      <c r="C107" s="13"/>
      <c r="D107" s="13"/>
      <c r="E107" s="13"/>
      <c r="F107" s="13"/>
      <c r="G107" s="13"/>
      <c r="H107" s="13"/>
    </row>
    <row r="108" spans="1:9" ht="15">
      <c r="A108" s="115" t="s">
        <v>82</v>
      </c>
      <c r="B108" s="115"/>
      <c r="C108" s="115"/>
      <c r="D108" s="115"/>
      <c r="E108" s="115"/>
      <c r="F108" s="115"/>
      <c r="G108" s="115"/>
      <c r="H108" s="115"/>
      <c r="I108" s="115"/>
    </row>
    <row r="109" spans="1:9" ht="15">
      <c r="A109" s="76" t="s">
        <v>83</v>
      </c>
      <c r="B109" s="33"/>
      <c r="C109" s="33"/>
      <c r="D109" s="33"/>
      <c r="E109" s="33"/>
      <c r="F109" s="33"/>
      <c r="G109" s="33"/>
      <c r="H109" s="33"/>
      <c r="I109" s="34"/>
    </row>
    <row r="110" spans="1:9" ht="15">
      <c r="A110" s="76" t="s">
        <v>84</v>
      </c>
      <c r="B110" s="33"/>
      <c r="C110" s="33"/>
      <c r="D110" s="33"/>
      <c r="E110" s="33"/>
      <c r="F110" s="33"/>
      <c r="G110" s="33"/>
      <c r="H110" s="33"/>
      <c r="I110" s="34"/>
    </row>
    <row r="111" spans="1:9" ht="15">
      <c r="A111" s="76" t="s">
        <v>85</v>
      </c>
      <c r="B111" s="33"/>
      <c r="C111" s="33"/>
      <c r="D111" s="33"/>
      <c r="E111" s="33"/>
      <c r="F111" s="33"/>
      <c r="G111" s="33"/>
      <c r="H111" s="33"/>
      <c r="I111" s="34"/>
    </row>
    <row r="112" spans="1:9" ht="15">
      <c r="A112" s="76" t="s">
        <v>86</v>
      </c>
      <c r="B112" s="33"/>
      <c r="C112" s="33"/>
      <c r="D112" s="33"/>
      <c r="E112" s="33"/>
      <c r="F112" s="33"/>
      <c r="G112" s="33"/>
      <c r="H112" s="33"/>
      <c r="I112" s="34"/>
    </row>
    <row r="113" spans="1:9" ht="15">
      <c r="A113" s="77" t="s">
        <v>87</v>
      </c>
      <c r="B113" s="78"/>
      <c r="C113" s="78"/>
      <c r="D113" s="78"/>
      <c r="E113" s="78"/>
      <c r="F113" s="78"/>
      <c r="G113" s="78"/>
      <c r="H113" s="78"/>
      <c r="I113" s="79"/>
    </row>
    <row r="114" spans="1:9" ht="15">
      <c r="A114" s="80" t="s">
        <v>88</v>
      </c>
      <c r="B114" s="81"/>
      <c r="C114" s="81"/>
      <c r="D114" s="81"/>
      <c r="E114" s="81"/>
      <c r="F114" s="81"/>
      <c r="G114" s="81"/>
      <c r="H114" s="81"/>
      <c r="I114" s="82"/>
    </row>
    <row r="115" spans="1:9" ht="15">
      <c r="A115" s="83" t="s">
        <v>89</v>
      </c>
      <c r="B115" s="84"/>
      <c r="C115" s="84"/>
      <c r="D115" s="84"/>
      <c r="E115" s="84"/>
      <c r="F115" s="84"/>
      <c r="G115" s="84"/>
      <c r="H115" s="84"/>
      <c r="I115" s="85"/>
    </row>
    <row r="116" spans="1:9" ht="15">
      <c r="A116" s="83" t="s">
        <v>90</v>
      </c>
      <c r="B116" s="84"/>
      <c r="C116" s="84"/>
      <c r="D116" s="84"/>
      <c r="E116" s="84"/>
      <c r="F116" s="84"/>
      <c r="G116" s="84"/>
      <c r="H116" s="84"/>
      <c r="I116" s="85"/>
    </row>
    <row r="117" spans="1:9" ht="15">
      <c r="A117" s="86" t="s">
        <v>91</v>
      </c>
      <c r="B117" s="87"/>
      <c r="C117" s="87"/>
      <c r="D117" s="87"/>
      <c r="E117" s="87"/>
      <c r="F117" s="87"/>
      <c r="G117" s="87"/>
      <c r="H117" s="87"/>
      <c r="I117" s="88"/>
    </row>
    <row r="118" spans="1:9" ht="15">
      <c r="A118" s="33"/>
      <c r="B118" s="33"/>
      <c r="C118" s="33"/>
      <c r="D118" s="33"/>
      <c r="E118" s="33"/>
      <c r="F118" s="33"/>
      <c r="G118" s="33"/>
      <c r="H118" s="33"/>
      <c r="I118" s="33"/>
    </row>
    <row r="119" spans="1:9" ht="15">
      <c r="A119" s="33"/>
      <c r="B119" s="33"/>
      <c r="C119" s="33"/>
      <c r="D119" s="33"/>
      <c r="E119" s="33"/>
      <c r="F119" s="33"/>
      <c r="G119" s="33"/>
      <c r="H119" s="33"/>
      <c r="I119" s="33"/>
    </row>
    <row r="120" spans="1:9" ht="15">
      <c r="A120" s="33"/>
      <c r="B120" s="33"/>
      <c r="C120" s="33"/>
      <c r="D120" s="33"/>
      <c r="E120" s="33"/>
      <c r="F120" s="33"/>
      <c r="G120" s="33"/>
      <c r="H120" s="33"/>
      <c r="I120" s="33"/>
    </row>
    <row r="121" spans="1:9" ht="15">
      <c r="A121" s="33"/>
      <c r="B121" s="33"/>
      <c r="C121" s="33"/>
      <c r="D121" s="33"/>
      <c r="E121" s="33"/>
      <c r="F121" s="33"/>
      <c r="G121" s="33"/>
      <c r="H121" s="33"/>
      <c r="I121" s="33"/>
    </row>
    <row r="122" spans="1:9" ht="15">
      <c r="A122" s="33"/>
      <c r="B122" s="33"/>
      <c r="C122" s="33"/>
      <c r="D122" s="33"/>
      <c r="E122" s="33"/>
      <c r="F122" s="33"/>
      <c r="G122" s="33"/>
      <c r="H122" s="33"/>
      <c r="I122" s="33"/>
    </row>
    <row r="123" spans="1:9" ht="15">
      <c r="A123" s="33"/>
      <c r="B123" s="33"/>
      <c r="C123" s="33"/>
      <c r="D123" s="33"/>
      <c r="E123" s="33"/>
      <c r="F123" s="33"/>
      <c r="G123" s="33"/>
      <c r="H123" s="33"/>
      <c r="I123" s="33"/>
    </row>
    <row r="124" spans="1:9" ht="15">
      <c r="A124" s="33"/>
      <c r="B124" s="33"/>
      <c r="C124" s="33"/>
      <c r="D124" s="33"/>
      <c r="E124" s="33"/>
      <c r="F124" s="33"/>
      <c r="G124" s="33"/>
      <c r="H124" s="33"/>
      <c r="I124" s="33"/>
    </row>
    <row r="125" spans="1:9" ht="15">
      <c r="A125" s="33"/>
      <c r="B125" s="33"/>
      <c r="C125" s="33"/>
      <c r="D125" s="33"/>
      <c r="E125" s="33"/>
      <c r="F125" s="33"/>
      <c r="G125" s="33"/>
      <c r="H125" s="33"/>
      <c r="I125" s="33"/>
    </row>
    <row r="126" spans="1:9" ht="15">
      <c r="A126" s="33"/>
      <c r="B126" s="33"/>
      <c r="C126" s="33"/>
      <c r="D126" s="33"/>
      <c r="E126" s="33"/>
      <c r="F126" s="33"/>
      <c r="G126" s="33"/>
      <c r="H126" s="33"/>
      <c r="I126" s="33"/>
    </row>
    <row r="127" spans="1:9" ht="15">
      <c r="A127" s="33"/>
      <c r="B127" s="33"/>
      <c r="C127" s="33"/>
      <c r="D127" s="33"/>
      <c r="E127" s="33"/>
      <c r="F127" s="33"/>
      <c r="G127" s="33"/>
      <c r="H127" s="33"/>
      <c r="I127" s="33"/>
    </row>
    <row r="128" spans="1:9" ht="15">
      <c r="A128" s="33"/>
      <c r="B128" s="33"/>
      <c r="C128" s="33"/>
      <c r="D128" s="33"/>
      <c r="E128" s="33"/>
      <c r="F128" s="33"/>
      <c r="G128" s="33"/>
      <c r="H128" s="33"/>
      <c r="I128" s="33"/>
    </row>
    <row r="129" spans="1:9" ht="15">
      <c r="A129" s="33"/>
      <c r="B129" s="33"/>
      <c r="C129" s="33"/>
      <c r="D129" s="33"/>
      <c r="E129" s="33"/>
      <c r="F129" s="33"/>
      <c r="G129" s="33"/>
      <c r="H129" s="33"/>
      <c r="I129" s="33"/>
    </row>
    <row r="130" spans="1:9" ht="15">
      <c r="A130" s="33"/>
      <c r="B130" s="33"/>
      <c r="C130" s="33"/>
      <c r="D130" s="33"/>
      <c r="E130" s="33"/>
      <c r="F130" s="33"/>
      <c r="G130" s="33"/>
      <c r="H130" s="33"/>
      <c r="I130" s="33"/>
    </row>
    <row r="131" spans="1:9" ht="15">
      <c r="A131" s="33"/>
      <c r="B131" s="33"/>
      <c r="C131" s="33"/>
      <c r="D131" s="33"/>
      <c r="E131" s="33"/>
      <c r="F131" s="33"/>
      <c r="G131" s="33"/>
      <c r="H131" s="33"/>
      <c r="I131" s="33"/>
    </row>
    <row r="132" spans="1:9" ht="15">
      <c r="A132" s="33"/>
      <c r="B132" s="33"/>
      <c r="C132" s="33"/>
      <c r="D132" s="33"/>
      <c r="E132" s="33"/>
      <c r="F132" s="33"/>
      <c r="G132" s="33"/>
      <c r="H132" s="33"/>
      <c r="I132" s="33"/>
    </row>
    <row r="133" spans="1:9" ht="15">
      <c r="A133" s="33"/>
      <c r="B133" s="33"/>
      <c r="C133" s="33"/>
      <c r="D133" s="33"/>
      <c r="E133" s="33"/>
      <c r="F133" s="33"/>
      <c r="G133" s="33"/>
      <c r="H133" s="33"/>
      <c r="I133" s="33"/>
    </row>
    <row r="134" spans="1:9" ht="15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ht="15">
      <c r="A135" s="33"/>
      <c r="B135" s="33"/>
      <c r="C135" s="33"/>
      <c r="D135" s="33"/>
      <c r="E135" s="33"/>
      <c r="F135" s="33"/>
      <c r="G135" s="33"/>
      <c r="H135" s="33"/>
      <c r="I135" s="33"/>
    </row>
    <row r="136" spans="1:9" ht="15">
      <c r="A136" s="33"/>
      <c r="B136" s="33"/>
      <c r="C136" s="33"/>
      <c r="D136" s="33"/>
      <c r="E136" s="33"/>
      <c r="F136" s="33"/>
      <c r="G136" s="33"/>
      <c r="H136" s="33"/>
      <c r="I136" s="33"/>
    </row>
    <row r="137" spans="1:9" ht="15">
      <c r="A137" s="33"/>
      <c r="B137" s="33"/>
      <c r="C137" s="33"/>
      <c r="D137" s="33"/>
      <c r="E137" s="33"/>
      <c r="F137" s="33"/>
      <c r="G137" s="33"/>
      <c r="H137" s="33"/>
      <c r="I137" s="33"/>
    </row>
    <row r="138" spans="1:9" ht="15">
      <c r="A138" s="33"/>
      <c r="B138" s="33"/>
      <c r="C138" s="33"/>
      <c r="D138" s="33"/>
      <c r="E138" s="33"/>
      <c r="F138" s="33"/>
      <c r="G138" s="33"/>
      <c r="H138" s="33"/>
      <c r="I138" s="33"/>
    </row>
    <row r="139" spans="1:9" ht="15">
      <c r="A139" s="33"/>
      <c r="B139" s="33"/>
      <c r="C139" s="33"/>
      <c r="D139" s="33"/>
      <c r="E139" s="33"/>
      <c r="F139" s="33"/>
      <c r="G139" s="33"/>
      <c r="H139" s="33"/>
      <c r="I139" s="33"/>
    </row>
    <row r="140" spans="1:9" ht="15">
      <c r="A140" s="33"/>
      <c r="B140" s="33"/>
      <c r="C140" s="33"/>
      <c r="D140" s="33"/>
      <c r="E140" s="33"/>
      <c r="F140" s="33"/>
      <c r="G140" s="33"/>
      <c r="H140" s="33"/>
      <c r="I140" s="33"/>
    </row>
    <row r="141" spans="1:9" ht="15">
      <c r="A141" s="33"/>
      <c r="B141" s="33"/>
      <c r="C141" s="33"/>
      <c r="D141" s="33"/>
      <c r="E141" s="33"/>
      <c r="F141" s="33"/>
      <c r="G141" s="33"/>
      <c r="H141" s="33"/>
      <c r="I141" s="33"/>
    </row>
    <row r="142" spans="1:9" ht="15">
      <c r="A142" s="33"/>
      <c r="B142" s="33"/>
      <c r="C142" s="33"/>
      <c r="D142" s="33"/>
      <c r="E142" s="33"/>
      <c r="F142" s="33"/>
      <c r="G142" s="33"/>
      <c r="H142" s="33"/>
      <c r="I142" s="33"/>
    </row>
    <row r="143" spans="1:9" ht="15">
      <c r="A143" s="33"/>
      <c r="B143" s="33"/>
      <c r="C143" s="33"/>
      <c r="D143" s="33"/>
      <c r="E143" s="33"/>
      <c r="F143" s="33"/>
      <c r="G143" s="33"/>
      <c r="H143" s="33"/>
      <c r="I143" s="33"/>
    </row>
    <row r="144" spans="1:9" ht="15">
      <c r="A144" s="33"/>
      <c r="B144" s="33"/>
      <c r="C144" s="33"/>
      <c r="D144" s="33"/>
      <c r="E144" s="33"/>
      <c r="F144" s="33"/>
      <c r="G144" s="33"/>
      <c r="H144" s="33"/>
      <c r="I144" s="33"/>
    </row>
    <row r="145" spans="1:9" ht="15">
      <c r="A145" s="33"/>
      <c r="B145" s="33"/>
      <c r="C145" s="33"/>
      <c r="D145" s="33"/>
      <c r="E145" s="33"/>
      <c r="F145" s="33"/>
      <c r="G145" s="33"/>
      <c r="H145" s="33"/>
      <c r="I145" s="33"/>
    </row>
    <row r="146" spans="1:9" ht="15">
      <c r="A146" s="33"/>
      <c r="B146" s="33"/>
      <c r="C146" s="33"/>
      <c r="D146" s="33"/>
      <c r="E146" s="33"/>
      <c r="F146" s="33"/>
      <c r="G146" s="33"/>
      <c r="H146" s="33"/>
      <c r="I146" s="33"/>
    </row>
    <row r="147" spans="1:9" ht="15">
      <c r="A147" s="33"/>
      <c r="B147" s="33"/>
      <c r="C147" s="33"/>
      <c r="D147" s="33"/>
      <c r="E147" s="33"/>
      <c r="F147" s="33"/>
      <c r="G147" s="33"/>
      <c r="H147" s="33"/>
      <c r="I147" s="33"/>
    </row>
    <row r="148" spans="1:9" ht="15">
      <c r="A148" s="33"/>
      <c r="B148" s="33"/>
      <c r="C148" s="33"/>
      <c r="D148" s="33"/>
      <c r="E148" s="33"/>
      <c r="F148" s="33"/>
      <c r="G148" s="33"/>
      <c r="H148" s="33"/>
      <c r="I148" s="33"/>
    </row>
    <row r="149" spans="1:9" ht="15">
      <c r="A149" s="33"/>
      <c r="B149" s="33"/>
      <c r="C149" s="33"/>
      <c r="D149" s="33"/>
      <c r="E149" s="33"/>
      <c r="F149" s="33"/>
      <c r="G149" s="33"/>
      <c r="H149" s="33"/>
      <c r="I149" s="33"/>
    </row>
    <row r="150" spans="1:9" ht="15">
      <c r="A150" s="33"/>
      <c r="B150" s="33"/>
      <c r="C150" s="33"/>
      <c r="D150" s="33"/>
      <c r="E150" s="33"/>
      <c r="F150" s="33"/>
      <c r="G150" s="33"/>
      <c r="H150" s="33"/>
      <c r="I150" s="33"/>
    </row>
    <row r="151" spans="1:9" ht="15">
      <c r="A151" s="33"/>
      <c r="B151" s="33"/>
      <c r="C151" s="33"/>
      <c r="D151" s="33"/>
      <c r="E151" s="33"/>
      <c r="F151" s="33"/>
      <c r="G151" s="33"/>
      <c r="H151" s="33"/>
      <c r="I151" s="33"/>
    </row>
    <row r="152" spans="1:9" ht="15">
      <c r="A152" s="33"/>
      <c r="B152" s="33"/>
      <c r="C152" s="33"/>
      <c r="D152" s="33"/>
      <c r="E152" s="33"/>
      <c r="F152" s="33"/>
      <c r="G152" s="33"/>
      <c r="H152" s="33"/>
      <c r="I152" s="33"/>
    </row>
    <row r="153" spans="1:9" ht="15">
      <c r="A153" s="33"/>
      <c r="B153" s="33"/>
      <c r="C153" s="33"/>
      <c r="D153" s="33"/>
      <c r="E153" s="33"/>
      <c r="F153" s="33"/>
      <c r="G153" s="33"/>
      <c r="H153" s="33"/>
      <c r="I153" s="33"/>
    </row>
    <row r="154" spans="1:9" ht="15">
      <c r="A154" s="33"/>
      <c r="B154" s="33"/>
      <c r="C154" s="33"/>
      <c r="D154" s="33"/>
      <c r="E154" s="33"/>
      <c r="F154" s="33"/>
      <c r="G154" s="33"/>
      <c r="H154" s="33"/>
      <c r="I154" s="33"/>
    </row>
    <row r="156" spans="1:9" ht="15">
      <c r="A156" s="121" t="s">
        <v>92</v>
      </c>
      <c r="B156" s="121"/>
      <c r="C156" s="121"/>
      <c r="D156" s="121"/>
      <c r="E156" s="121"/>
      <c r="F156" s="121"/>
      <c r="G156" s="121"/>
      <c r="H156" s="121"/>
      <c r="I156" s="121"/>
    </row>
    <row r="157" spans="1:9" ht="15">
      <c r="A157" s="122" t="s">
        <v>93</v>
      </c>
      <c r="B157" s="122"/>
      <c r="C157" s="122"/>
      <c r="D157" s="122"/>
      <c r="E157" s="122"/>
      <c r="F157" s="122"/>
      <c r="G157" s="122"/>
      <c r="H157" s="122"/>
      <c r="I157" s="122"/>
    </row>
    <row r="158" spans="1:9" ht="15">
      <c r="A158" s="122" t="s">
        <v>94</v>
      </c>
      <c r="B158" s="122"/>
      <c r="C158" s="122"/>
      <c r="D158" s="122"/>
      <c r="E158" s="122"/>
      <c r="F158" s="122"/>
      <c r="G158" s="122"/>
      <c r="H158" s="122"/>
      <c r="I158" s="122"/>
    </row>
    <row r="159" spans="1:9" ht="15">
      <c r="A159" s="89"/>
      <c r="B159" s="89"/>
      <c r="C159" s="89"/>
      <c r="D159" s="89"/>
      <c r="E159" s="89"/>
      <c r="F159" s="89"/>
      <c r="G159" s="89"/>
      <c r="H159" s="89"/>
      <c r="I159" s="89"/>
    </row>
    <row r="160" spans="1:9" ht="15">
      <c r="A160" s="89"/>
      <c r="B160" s="89"/>
      <c r="C160" s="89"/>
      <c r="D160" s="89"/>
      <c r="E160" s="89"/>
      <c r="F160" s="89"/>
      <c r="G160" s="89"/>
      <c r="H160" s="89"/>
      <c r="I160" s="89"/>
    </row>
    <row r="161" spans="1:9" ht="15">
      <c r="A161" s="33" t="s">
        <v>95</v>
      </c>
      <c r="B161" s="33"/>
      <c r="C161" s="33"/>
      <c r="D161" s="33"/>
      <c r="E161" s="33"/>
      <c r="F161" s="33"/>
      <c r="G161" s="33"/>
      <c r="H161" s="33"/>
      <c r="I161" s="33"/>
    </row>
    <row r="162" spans="1:9" ht="15">
      <c r="A162" s="33" t="s">
        <v>96</v>
      </c>
      <c r="B162" s="33"/>
      <c r="C162" s="33"/>
      <c r="D162" s="33"/>
      <c r="E162" s="33"/>
      <c r="F162" s="33"/>
      <c r="G162" s="33"/>
      <c r="H162" s="33"/>
      <c r="I162" s="33"/>
    </row>
    <row r="163" spans="1:9" ht="15">
      <c r="A163" s="33" t="s">
        <v>97</v>
      </c>
      <c r="B163" s="33"/>
      <c r="C163" s="33"/>
      <c r="D163" s="33"/>
      <c r="E163" s="33"/>
      <c r="F163" s="33"/>
      <c r="G163" s="33"/>
      <c r="H163" s="33"/>
      <c r="I163" s="33"/>
    </row>
    <row r="164" spans="1:9" ht="15">
      <c r="A164" s="33" t="s">
        <v>98</v>
      </c>
      <c r="B164" s="33"/>
      <c r="C164" s="33"/>
      <c r="D164" s="33"/>
      <c r="E164" s="33"/>
      <c r="F164" s="33"/>
      <c r="G164" s="33"/>
      <c r="H164" s="33"/>
      <c r="I164" s="33"/>
    </row>
    <row r="165" spans="1:9" ht="15">
      <c r="A165" s="33"/>
      <c r="B165" s="33"/>
      <c r="C165" s="33"/>
      <c r="D165" s="33"/>
      <c r="E165" s="33"/>
      <c r="F165" s="33"/>
      <c r="G165" s="33"/>
      <c r="H165" s="33"/>
      <c r="I165" s="33"/>
    </row>
    <row r="166" spans="1:9" ht="15">
      <c r="A166" s="119" t="s">
        <v>99</v>
      </c>
      <c r="B166" s="119"/>
      <c r="C166" s="119"/>
      <c r="D166" s="119"/>
      <c r="E166" s="119"/>
      <c r="F166" s="119"/>
      <c r="G166" s="119"/>
      <c r="H166" s="119"/>
      <c r="I166" s="119"/>
    </row>
    <row r="167" spans="1:9" ht="15">
      <c r="A167" s="90"/>
      <c r="B167" s="90"/>
      <c r="C167" s="90"/>
      <c r="D167" s="90"/>
      <c r="E167" s="90"/>
      <c r="F167" s="90"/>
      <c r="G167" s="90"/>
      <c r="H167" s="90"/>
      <c r="I167" s="90"/>
    </row>
    <row r="168" spans="1:9" ht="15">
      <c r="A168" s="33" t="s">
        <v>100</v>
      </c>
      <c r="B168" s="33"/>
      <c r="C168" s="33"/>
      <c r="D168" s="33"/>
      <c r="E168" s="33"/>
      <c r="F168" s="33"/>
      <c r="G168" s="33"/>
      <c r="H168" s="33"/>
      <c r="I168" s="33"/>
    </row>
    <row r="169" spans="1:9" ht="15">
      <c r="A169" s="33" t="s">
        <v>101</v>
      </c>
      <c r="B169" s="33"/>
      <c r="C169" s="33"/>
      <c r="D169" s="33"/>
      <c r="E169" s="33"/>
      <c r="F169" s="33"/>
      <c r="G169" s="33"/>
      <c r="H169" s="33"/>
      <c r="I169" s="33"/>
    </row>
    <row r="170" spans="1:9" ht="15">
      <c r="A170" s="33" t="s">
        <v>102</v>
      </c>
      <c r="B170" s="33"/>
      <c r="C170" s="33"/>
      <c r="D170" s="33"/>
      <c r="E170" s="33"/>
      <c r="F170" s="33"/>
      <c r="G170" s="33"/>
      <c r="H170" s="33"/>
      <c r="I170" s="33"/>
    </row>
    <row r="171" spans="1:9" ht="15">
      <c r="A171" s="33"/>
      <c r="B171" s="33"/>
      <c r="C171" s="33"/>
      <c r="D171" s="33"/>
      <c r="E171" s="33"/>
      <c r="F171" s="33"/>
      <c r="G171" s="33"/>
      <c r="H171" s="33"/>
      <c r="I171" s="33"/>
    </row>
    <row r="172" spans="1:9" ht="15">
      <c r="A172" s="119" t="s">
        <v>103</v>
      </c>
      <c r="B172" s="119"/>
      <c r="C172" s="119"/>
      <c r="D172" s="119"/>
      <c r="E172" s="119"/>
      <c r="F172" s="119"/>
      <c r="G172" s="119"/>
      <c r="H172" s="119"/>
      <c r="I172" s="119"/>
    </row>
    <row r="173" spans="1:9" ht="15">
      <c r="A173" s="90"/>
      <c r="B173" s="90"/>
      <c r="C173" s="90"/>
      <c r="D173" s="90"/>
      <c r="E173" s="90"/>
      <c r="F173" s="90"/>
      <c r="G173" s="90"/>
      <c r="H173" s="90"/>
      <c r="I173" s="90"/>
    </row>
    <row r="174" spans="1:9" ht="15">
      <c r="A174" s="33" t="s">
        <v>104</v>
      </c>
      <c r="B174" s="33"/>
      <c r="C174" s="33"/>
      <c r="D174" s="33"/>
      <c r="E174" s="33"/>
      <c r="F174" s="33"/>
      <c r="G174" s="33"/>
      <c r="H174" s="33"/>
      <c r="I174" s="33"/>
    </row>
    <row r="175" spans="1:9" ht="15">
      <c r="A175" s="33" t="s">
        <v>105</v>
      </c>
      <c r="B175" s="33"/>
      <c r="C175" s="91">
        <f>I100</f>
        <v>780</v>
      </c>
      <c r="D175" s="33" t="s">
        <v>106</v>
      </c>
      <c r="E175" s="33"/>
      <c r="F175" s="33"/>
      <c r="G175" s="33"/>
      <c r="H175" s="33"/>
      <c r="I175" s="33"/>
    </row>
    <row r="176" spans="1:9" ht="15">
      <c r="A176" s="33"/>
      <c r="B176" s="33"/>
      <c r="C176" s="33"/>
      <c r="D176" s="33"/>
      <c r="E176" s="33"/>
      <c r="F176" s="33"/>
      <c r="G176" s="33"/>
      <c r="H176" s="33"/>
      <c r="I176" s="33"/>
    </row>
    <row r="177" spans="1:9" ht="15">
      <c r="A177" s="33"/>
      <c r="B177" s="33"/>
      <c r="C177" s="33"/>
      <c r="D177" s="33"/>
      <c r="E177" s="33"/>
      <c r="F177" s="33"/>
      <c r="G177" s="33"/>
      <c r="H177" s="33"/>
      <c r="I177" s="33"/>
    </row>
    <row r="178" spans="1:9" ht="15">
      <c r="A178" s="33"/>
      <c r="B178" s="33"/>
      <c r="C178" s="33"/>
      <c r="D178" s="33"/>
      <c r="E178" s="33"/>
      <c r="F178" s="33"/>
      <c r="G178" s="33"/>
      <c r="H178" s="33"/>
      <c r="I178" s="13"/>
    </row>
    <row r="179" spans="1:9" ht="15">
      <c r="A179" s="33"/>
      <c r="B179" s="33"/>
      <c r="C179" s="33"/>
      <c r="D179" s="33" t="s">
        <v>107</v>
      </c>
      <c r="E179" s="33"/>
      <c r="F179" s="33"/>
      <c r="G179" s="33"/>
      <c r="H179" s="33"/>
      <c r="I179" s="33"/>
    </row>
    <row r="180" spans="1:9" ht="15">
      <c r="A180" s="33"/>
      <c r="B180" s="33"/>
      <c r="C180" s="33"/>
      <c r="D180" s="33"/>
      <c r="E180" s="33"/>
      <c r="F180" s="33"/>
      <c r="G180" s="33"/>
      <c r="H180" s="33"/>
      <c r="I180" s="33"/>
    </row>
    <row r="181" spans="1:9" ht="15">
      <c r="A181" s="92"/>
      <c r="B181" s="33"/>
      <c r="C181" s="33"/>
      <c r="D181" s="33"/>
      <c r="E181" s="33"/>
      <c r="F181" s="33"/>
      <c r="G181" s="33"/>
      <c r="H181" s="33"/>
      <c r="I181" s="33"/>
    </row>
    <row r="182" spans="1:9" ht="15">
      <c r="A182" s="33"/>
      <c r="B182" s="33"/>
      <c r="C182" s="33"/>
      <c r="D182" s="33"/>
      <c r="E182" s="33"/>
      <c r="F182" s="33"/>
      <c r="G182" s="33"/>
      <c r="H182" s="33"/>
      <c r="I182" s="33"/>
    </row>
    <row r="183" spans="1:9" ht="15">
      <c r="A183" s="33"/>
      <c r="B183" s="33"/>
      <c r="C183" s="33"/>
      <c r="D183" s="33"/>
      <c r="E183" s="33"/>
      <c r="F183" s="33"/>
      <c r="G183" s="33"/>
      <c r="H183" s="33"/>
      <c r="I183" s="33"/>
    </row>
    <row r="184" spans="1:9" ht="15">
      <c r="A184" s="13"/>
      <c r="B184" s="33"/>
      <c r="C184" s="33"/>
      <c r="D184" s="33"/>
      <c r="E184" s="33"/>
      <c r="F184" s="33"/>
      <c r="G184" s="33"/>
      <c r="H184" s="33"/>
      <c r="I184" s="33"/>
    </row>
    <row r="185" spans="1:9" ht="15">
      <c r="A185" s="92" t="s">
        <v>108</v>
      </c>
      <c r="B185" s="33"/>
      <c r="C185" s="33"/>
      <c r="D185" s="33"/>
      <c r="E185" s="33"/>
      <c r="F185" s="33"/>
      <c r="G185" s="33"/>
      <c r="H185" s="33"/>
      <c r="I185" s="33"/>
    </row>
    <row r="186" spans="1:9" ht="15">
      <c r="A186" s="33" t="s">
        <v>109</v>
      </c>
      <c r="B186" s="33"/>
      <c r="C186" s="33"/>
      <c r="D186" s="33"/>
      <c r="E186" s="33"/>
      <c r="F186" s="33"/>
      <c r="G186" s="33"/>
      <c r="H186" s="33"/>
      <c r="I186" s="33"/>
    </row>
    <row r="187" spans="1:9" ht="15">
      <c r="A187" s="33" t="s">
        <v>110</v>
      </c>
      <c r="B187" s="33"/>
      <c r="C187" s="33"/>
      <c r="D187" s="33"/>
      <c r="E187" s="33"/>
      <c r="F187" s="33"/>
      <c r="G187" s="33"/>
      <c r="H187" s="33"/>
      <c r="I187" s="33"/>
    </row>
    <row r="188" spans="1:9" ht="15">
      <c r="A188" s="33" t="s">
        <v>111</v>
      </c>
      <c r="B188" s="33"/>
      <c r="C188" s="33"/>
      <c r="D188" s="33"/>
      <c r="E188" s="33"/>
      <c r="F188" s="33"/>
      <c r="G188" s="33"/>
      <c r="H188" s="33"/>
      <c r="I188" s="33"/>
    </row>
    <row r="189" spans="1:9" ht="15">
      <c r="A189" s="33" t="s">
        <v>112</v>
      </c>
      <c r="B189" s="33"/>
      <c r="C189" s="33"/>
      <c r="D189" s="33"/>
      <c r="E189" s="33"/>
      <c r="F189" s="33"/>
      <c r="G189" s="33"/>
      <c r="H189" s="33"/>
      <c r="I189" s="33"/>
    </row>
    <row r="190" spans="1:9" ht="15">
      <c r="A190" s="33" t="s">
        <v>113</v>
      </c>
      <c r="B190" s="33"/>
      <c r="C190" s="33"/>
      <c r="D190" s="33"/>
      <c r="E190" s="33"/>
      <c r="F190" s="33"/>
      <c r="G190" s="33"/>
      <c r="H190" s="33"/>
      <c r="I190" s="33"/>
    </row>
    <row r="191" spans="1:9" ht="15">
      <c r="A191" s="33" t="s">
        <v>114</v>
      </c>
      <c r="B191" s="33"/>
      <c r="C191" s="33"/>
      <c r="D191" s="33"/>
      <c r="E191" s="33"/>
      <c r="F191" s="33"/>
      <c r="G191" s="33"/>
      <c r="H191" s="33"/>
      <c r="I191" s="33"/>
    </row>
    <row r="192" spans="1:9" ht="15">
      <c r="A192" s="33"/>
      <c r="B192" s="33"/>
      <c r="C192" s="33"/>
      <c r="D192" s="33"/>
      <c r="E192" s="33"/>
      <c r="F192" s="33"/>
      <c r="G192" s="33"/>
      <c r="H192" s="33"/>
      <c r="I192" s="33"/>
    </row>
    <row r="193" spans="1:9" ht="15">
      <c r="A193" s="33"/>
      <c r="B193" s="33"/>
      <c r="C193" s="33"/>
      <c r="D193" s="33"/>
      <c r="E193" s="33"/>
      <c r="F193" s="33"/>
      <c r="G193" s="33"/>
      <c r="H193" s="33"/>
      <c r="I193" s="33"/>
    </row>
    <row r="194" spans="1:9" ht="15">
      <c r="A194" s="33"/>
      <c r="B194" s="33"/>
      <c r="C194" s="33"/>
      <c r="D194" s="33"/>
      <c r="E194" s="33"/>
      <c r="F194" s="33"/>
      <c r="G194" s="33"/>
      <c r="H194" s="33"/>
      <c r="I194" s="33"/>
    </row>
    <row r="195" spans="1:9" ht="15">
      <c r="A195" s="33"/>
      <c r="B195" s="33"/>
      <c r="C195" s="33"/>
      <c r="D195" s="33"/>
      <c r="E195" s="33"/>
      <c r="F195" s="33"/>
      <c r="G195" s="33"/>
      <c r="H195" s="33"/>
      <c r="I195" s="33"/>
    </row>
    <row r="196" spans="1:9" ht="15">
      <c r="A196" s="33"/>
      <c r="B196" s="33"/>
      <c r="C196" s="33"/>
      <c r="D196" s="33"/>
      <c r="E196" s="33"/>
      <c r="F196" s="33"/>
      <c r="G196" s="33"/>
      <c r="H196" s="33"/>
      <c r="I196" s="33"/>
    </row>
    <row r="197" spans="1:9" ht="15">
      <c r="A197" s="33"/>
      <c r="B197" s="33"/>
      <c r="C197" s="33"/>
      <c r="D197" s="33"/>
      <c r="E197" s="33"/>
      <c r="F197" s="33"/>
      <c r="G197" s="33"/>
      <c r="H197" s="33"/>
      <c r="I197" s="33"/>
    </row>
    <row r="198" spans="1:9" ht="15">
      <c r="A198" s="33"/>
      <c r="B198" s="33"/>
      <c r="C198" s="33"/>
      <c r="D198" s="33"/>
      <c r="E198" s="33"/>
      <c r="F198" s="33"/>
      <c r="G198" s="33"/>
      <c r="H198" s="33"/>
      <c r="I198" s="33"/>
    </row>
    <row r="199" spans="1:9" ht="15">
      <c r="A199" s="33"/>
      <c r="B199" s="33"/>
      <c r="C199" s="33"/>
      <c r="D199" s="33"/>
      <c r="E199" s="33"/>
      <c r="F199" s="33"/>
      <c r="G199" s="33"/>
      <c r="H199" s="33"/>
      <c r="I199" s="33"/>
    </row>
    <row r="200" spans="1:9" ht="15">
      <c r="A200" s="33"/>
      <c r="B200" s="33"/>
      <c r="C200" s="33"/>
      <c r="D200" s="33"/>
      <c r="E200" s="33"/>
      <c r="F200" s="33"/>
      <c r="G200" s="33"/>
      <c r="H200" s="33"/>
      <c r="I200" s="33"/>
    </row>
    <row r="201" spans="1:9" ht="15">
      <c r="A201" s="33"/>
      <c r="B201" s="33"/>
      <c r="C201" s="33"/>
      <c r="D201" s="33"/>
      <c r="E201" s="33"/>
      <c r="F201" s="33"/>
      <c r="G201" s="33"/>
      <c r="H201" s="33"/>
      <c r="I201" s="33"/>
    </row>
    <row r="202" spans="1:9" ht="15">
      <c r="A202" s="33"/>
      <c r="B202" s="33"/>
      <c r="C202" s="33"/>
      <c r="D202" s="33"/>
      <c r="E202" s="33"/>
      <c r="F202" s="33"/>
      <c r="G202" s="33"/>
      <c r="H202" s="33"/>
      <c r="I202" s="33"/>
    </row>
    <row r="203" spans="1:9" ht="15">
      <c r="A203" s="33"/>
      <c r="B203" s="33"/>
      <c r="C203" s="33"/>
      <c r="D203" s="33"/>
      <c r="E203" s="33"/>
      <c r="F203" s="33"/>
      <c r="G203" s="33"/>
      <c r="H203" s="33"/>
      <c r="I203" s="33"/>
    </row>
    <row r="204" spans="1:9" ht="15">
      <c r="A204" s="33"/>
      <c r="B204" s="33"/>
      <c r="C204" s="33"/>
      <c r="D204" s="33"/>
      <c r="E204" s="33"/>
      <c r="F204" s="33"/>
      <c r="G204" s="33"/>
      <c r="H204" s="33"/>
      <c r="I204" s="33"/>
    </row>
    <row r="205" spans="1:9" ht="15">
      <c r="A205" s="33"/>
      <c r="B205" s="33"/>
      <c r="C205" s="33"/>
      <c r="D205" s="33"/>
      <c r="E205" s="33"/>
      <c r="F205" s="33"/>
      <c r="G205" s="33"/>
      <c r="H205" s="33"/>
      <c r="I205" s="33"/>
    </row>
    <row r="206" spans="1:9" ht="15">
      <c r="A206" s="33"/>
      <c r="B206" s="33"/>
      <c r="C206" s="33"/>
      <c r="D206" s="33"/>
      <c r="E206" s="33"/>
      <c r="F206" s="33"/>
      <c r="G206" s="33"/>
      <c r="H206" s="33"/>
      <c r="I206" s="33"/>
    </row>
    <row r="207" spans="1:9" ht="15">
      <c r="A207" s="33"/>
      <c r="B207" s="33"/>
      <c r="C207" s="33"/>
      <c r="D207" s="33"/>
      <c r="E207" s="33"/>
      <c r="F207" s="33"/>
      <c r="G207" s="33"/>
      <c r="H207" s="33"/>
      <c r="I207" s="33"/>
    </row>
    <row r="208" spans="1:9" ht="15">
      <c r="A208" s="33"/>
      <c r="B208" s="33"/>
      <c r="C208" s="33"/>
      <c r="D208" s="33"/>
      <c r="E208" s="33"/>
      <c r="F208" s="33"/>
      <c r="G208" s="33"/>
      <c r="H208" s="33"/>
      <c r="I208" s="33"/>
    </row>
    <row r="209" spans="1:9" ht="15">
      <c r="A209" s="33"/>
      <c r="B209" s="33"/>
      <c r="C209" s="33"/>
      <c r="D209" s="33"/>
      <c r="E209" s="33"/>
      <c r="F209" s="33"/>
      <c r="G209" s="33"/>
      <c r="H209" s="33"/>
      <c r="I209" s="33"/>
    </row>
    <row r="210" spans="1:9" ht="15">
      <c r="A210" s="13"/>
      <c r="B210" s="13"/>
      <c r="C210" s="13"/>
      <c r="D210" s="13"/>
      <c r="E210" s="13"/>
      <c r="F210" s="13"/>
      <c r="G210" s="13" t="s">
        <v>8</v>
      </c>
      <c r="H210" s="13"/>
      <c r="I210" s="13"/>
    </row>
    <row r="211" spans="1:9" ht="15">
      <c r="A211" s="120" t="s">
        <v>115</v>
      </c>
      <c r="B211" s="120"/>
      <c r="C211" s="120"/>
      <c r="D211" s="120"/>
      <c r="E211" s="120"/>
      <c r="F211" s="120"/>
      <c r="G211" s="120"/>
      <c r="H211" s="120"/>
      <c r="I211" s="120"/>
    </row>
    <row r="212" spans="1:9" ht="15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ht="15">
      <c r="A213" s="113" t="s">
        <v>116</v>
      </c>
      <c r="B213" s="113"/>
      <c r="C213" s="113"/>
      <c r="D213" s="113"/>
      <c r="E213" s="113"/>
      <c r="F213" s="113"/>
      <c r="G213" s="113"/>
      <c r="H213" s="113"/>
      <c r="I213" s="113"/>
    </row>
    <row r="214" spans="1:9" ht="15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ht="15">
      <c r="A215" s="118" t="s">
        <v>117</v>
      </c>
      <c r="B215" s="118"/>
      <c r="C215" s="118"/>
      <c r="D215" s="118"/>
      <c r="E215" s="118"/>
      <c r="F215" s="118"/>
      <c r="G215" s="118"/>
      <c r="H215" s="118"/>
      <c r="I215" s="118"/>
    </row>
    <row r="216" spans="1:9" ht="15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ht="15">
      <c r="A217" s="13" t="s">
        <v>118</v>
      </c>
      <c r="B217" s="13"/>
      <c r="C217" s="13"/>
      <c r="D217" s="13"/>
      <c r="E217" s="13"/>
      <c r="F217" s="13"/>
      <c r="G217" s="13"/>
      <c r="H217" s="13"/>
      <c r="I217" s="13"/>
    </row>
    <row r="218" spans="1:9" ht="15">
      <c r="A218" s="13" t="s">
        <v>119</v>
      </c>
      <c r="B218" s="13"/>
      <c r="C218" s="13"/>
      <c r="D218" s="13"/>
      <c r="E218" s="13"/>
      <c r="F218" s="13"/>
      <c r="G218" s="13"/>
      <c r="H218" s="13"/>
      <c r="I218" s="13"/>
    </row>
    <row r="219" spans="1:9" ht="15">
      <c r="A219" s="13" t="s">
        <v>120</v>
      </c>
      <c r="B219" s="13"/>
      <c r="C219" s="13"/>
      <c r="D219" s="13"/>
      <c r="E219" s="13"/>
      <c r="F219" s="13"/>
      <c r="G219" s="13"/>
      <c r="H219" s="13"/>
      <c r="I219" s="13"/>
    </row>
    <row r="220" spans="1:9" ht="15">
      <c r="A220" s="13" t="s">
        <v>121</v>
      </c>
      <c r="B220" s="13"/>
      <c r="C220" s="13"/>
      <c r="D220" s="13"/>
      <c r="E220" s="13"/>
      <c r="F220" s="13"/>
      <c r="G220" s="13"/>
      <c r="H220" s="13"/>
      <c r="I220" s="13"/>
    </row>
    <row r="221" spans="1:9" ht="15">
      <c r="A221" s="13" t="s">
        <v>122</v>
      </c>
      <c r="B221" s="13"/>
      <c r="C221" s="13"/>
      <c r="D221" s="13"/>
      <c r="E221" s="13"/>
      <c r="F221" s="13"/>
      <c r="G221" s="13"/>
      <c r="H221" s="13"/>
      <c r="I221" s="13"/>
    </row>
    <row r="222" spans="1:9" ht="15">
      <c r="A222" s="13" t="s">
        <v>123</v>
      </c>
      <c r="B222" s="13"/>
      <c r="C222" s="13"/>
      <c r="D222" s="13"/>
      <c r="E222" s="13"/>
      <c r="F222" s="13"/>
      <c r="G222" s="13"/>
      <c r="H222" s="13"/>
      <c r="I222" s="13"/>
    </row>
    <row r="223" spans="1:9" ht="15">
      <c r="A223" s="13" t="s">
        <v>124</v>
      </c>
      <c r="B223" s="13"/>
      <c r="C223" s="13"/>
      <c r="D223" s="13"/>
      <c r="E223" s="13"/>
      <c r="F223" s="13"/>
      <c r="G223" s="13"/>
      <c r="H223" s="13"/>
      <c r="I223" s="13"/>
    </row>
    <row r="224" spans="1:9" ht="15">
      <c r="A224" s="13" t="s">
        <v>125</v>
      </c>
      <c r="B224" s="13"/>
      <c r="C224" s="13"/>
      <c r="D224" s="13"/>
      <c r="E224" s="13"/>
      <c r="F224" s="13"/>
      <c r="G224" s="13"/>
      <c r="H224" s="13"/>
      <c r="I224" s="13"/>
    </row>
    <row r="225" spans="1:9" ht="15">
      <c r="A225" s="13" t="s">
        <v>126</v>
      </c>
      <c r="B225" s="13"/>
      <c r="C225" s="13"/>
      <c r="D225" s="13"/>
      <c r="E225" s="13"/>
      <c r="F225" s="13"/>
      <c r="G225" s="13"/>
      <c r="H225" s="13"/>
      <c r="I225" s="13"/>
    </row>
    <row r="226" spans="1:9" ht="15">
      <c r="A226" s="118" t="s">
        <v>127</v>
      </c>
      <c r="B226" s="118"/>
      <c r="C226" s="118"/>
      <c r="D226" s="118"/>
      <c r="E226" s="118"/>
      <c r="F226" s="118"/>
      <c r="G226" s="118"/>
      <c r="H226" s="118"/>
      <c r="I226" s="118"/>
    </row>
    <row r="227" spans="1:9" ht="15">
      <c r="A227" s="13" t="s">
        <v>128</v>
      </c>
      <c r="B227" s="13"/>
      <c r="C227" s="13"/>
      <c r="D227" s="13"/>
      <c r="E227" s="13"/>
      <c r="F227" s="13"/>
      <c r="G227" s="13"/>
      <c r="H227" s="59"/>
      <c r="I227" s="13"/>
    </row>
    <row r="228" spans="1:9" ht="15">
      <c r="A228" s="13" t="s">
        <v>129</v>
      </c>
      <c r="B228" s="13"/>
      <c r="C228" s="13"/>
      <c r="D228" s="13"/>
      <c r="E228" s="13"/>
      <c r="F228" s="13"/>
      <c r="G228" s="13"/>
      <c r="H228" s="13"/>
      <c r="I228" s="13"/>
    </row>
    <row r="229" spans="1:9" ht="15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ht="15">
      <c r="A230" s="13" t="s">
        <v>130</v>
      </c>
      <c r="B230" s="13"/>
      <c r="C230" s="13"/>
      <c r="D230" s="13"/>
      <c r="E230" s="13"/>
      <c r="F230" s="13"/>
      <c r="G230" s="13"/>
      <c r="H230" s="13"/>
      <c r="I230" s="13"/>
    </row>
    <row r="231" spans="1:9" ht="15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ht="15">
      <c r="A232" s="13" t="s">
        <v>131</v>
      </c>
      <c r="B232" s="13"/>
      <c r="C232" s="13"/>
      <c r="D232" s="13"/>
      <c r="E232" s="13"/>
      <c r="F232" s="13"/>
      <c r="G232" s="13"/>
      <c r="H232" s="13"/>
      <c r="I232" s="13"/>
    </row>
    <row r="233" spans="1:9" ht="15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ht="15">
      <c r="A234" s="13" t="s">
        <v>132</v>
      </c>
      <c r="B234" s="13"/>
      <c r="C234" s="13"/>
      <c r="D234" s="13"/>
      <c r="E234" s="13"/>
      <c r="F234" s="13"/>
      <c r="G234" s="13"/>
      <c r="H234" s="13"/>
      <c r="I234" s="13"/>
    </row>
    <row r="235" spans="1:9" ht="15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ht="15">
      <c r="A236" s="13" t="s">
        <v>133</v>
      </c>
      <c r="B236" s="13"/>
      <c r="C236" s="13"/>
      <c r="D236" s="13"/>
      <c r="E236" s="13" t="s">
        <v>134</v>
      </c>
      <c r="F236" s="13"/>
      <c r="G236" s="13" t="s">
        <v>135</v>
      </c>
      <c r="H236" s="13"/>
      <c r="I236" s="13"/>
    </row>
    <row r="237" spans="1:9" ht="15">
      <c r="A237" s="13" t="s">
        <v>136</v>
      </c>
      <c r="B237" s="13"/>
      <c r="C237" s="13"/>
      <c r="D237" s="13"/>
      <c r="E237" s="13"/>
      <c r="F237" s="13"/>
      <c r="G237" s="13" t="s">
        <v>137</v>
      </c>
      <c r="H237" s="13"/>
      <c r="I237" s="13"/>
    </row>
    <row r="238" spans="1:9" ht="15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ht="15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 ht="15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ht="15">
      <c r="A241" s="13" t="s">
        <v>138</v>
      </c>
      <c r="B241" s="13"/>
      <c r="C241" s="13"/>
      <c r="D241" s="13"/>
      <c r="E241" s="13"/>
      <c r="F241" s="13"/>
      <c r="G241" s="13"/>
      <c r="H241" s="13"/>
      <c r="I241" s="13"/>
    </row>
    <row r="242" spans="1:9" ht="15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ht="15">
      <c r="A243" s="13" t="s">
        <v>139</v>
      </c>
      <c r="B243" s="13"/>
      <c r="C243" s="13"/>
      <c r="D243" s="13"/>
      <c r="E243" s="13"/>
      <c r="F243" s="13"/>
      <c r="G243" s="13"/>
      <c r="H243" s="13"/>
      <c r="I243" s="13"/>
    </row>
    <row r="244" spans="1:9" ht="15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ht="15">
      <c r="A245" s="13" t="s">
        <v>140</v>
      </c>
      <c r="B245" s="13"/>
      <c r="C245" s="13"/>
      <c r="D245" s="13"/>
      <c r="E245" s="13"/>
      <c r="F245" s="13"/>
      <c r="G245" s="13" t="s">
        <v>141</v>
      </c>
      <c r="H245" s="13"/>
      <c r="I245" s="13"/>
    </row>
    <row r="246" spans="1:9" ht="15">
      <c r="A246" s="13" t="s">
        <v>142</v>
      </c>
      <c r="B246" s="13"/>
      <c r="C246" s="13"/>
      <c r="D246" s="13"/>
      <c r="E246" s="13"/>
      <c r="F246" s="13"/>
      <c r="G246" s="13" t="s">
        <v>143</v>
      </c>
      <c r="H246" s="13"/>
      <c r="I246" s="13"/>
    </row>
    <row r="247" spans="1:9" ht="15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ht="15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ht="15">
      <c r="A249" s="49" t="s">
        <v>144</v>
      </c>
      <c r="B249" s="13"/>
      <c r="C249" s="13"/>
      <c r="D249" s="13"/>
      <c r="E249" s="13"/>
      <c r="F249" s="13"/>
      <c r="G249" s="13"/>
      <c r="H249" s="13"/>
      <c r="I249" s="13"/>
    </row>
    <row r="250" spans="1:9" ht="15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 ht="15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ht="15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 ht="15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 ht="15">
      <c r="A254" s="13" t="s">
        <v>8</v>
      </c>
      <c r="B254" s="13"/>
      <c r="C254" s="13"/>
      <c r="D254" s="13"/>
      <c r="E254" s="13"/>
      <c r="F254" s="13"/>
      <c r="G254" s="13"/>
      <c r="H254" s="13"/>
      <c r="I254" s="13"/>
    </row>
  </sheetData>
  <sheetProtection selectLockedCells="1" selectUnlockedCells="1"/>
  <mergeCells count="58">
    <mergeCell ref="A226:I226"/>
    <mergeCell ref="A172:I172"/>
    <mergeCell ref="A211:I211"/>
    <mergeCell ref="A213:I213"/>
    <mergeCell ref="A215:I215"/>
    <mergeCell ref="A156:I156"/>
    <mergeCell ref="A157:I157"/>
    <mergeCell ref="A158:I158"/>
    <mergeCell ref="A166:I166"/>
    <mergeCell ref="B81:F81"/>
    <mergeCell ref="B82:F82"/>
    <mergeCell ref="A102:H102"/>
    <mergeCell ref="A108:I108"/>
    <mergeCell ref="A68:I69"/>
    <mergeCell ref="B78:F78"/>
    <mergeCell ref="B79:F79"/>
    <mergeCell ref="B80:F80"/>
    <mergeCell ref="A55:I57"/>
    <mergeCell ref="A58:I60"/>
    <mergeCell ref="A61:I63"/>
    <mergeCell ref="A64:I67"/>
    <mergeCell ref="B45:D45"/>
    <mergeCell ref="G45:I45"/>
    <mergeCell ref="B48:D48"/>
    <mergeCell ref="A52:I54"/>
    <mergeCell ref="B40:D40"/>
    <mergeCell ref="G40:I40"/>
    <mergeCell ref="A42:I42"/>
    <mergeCell ref="A43:I44"/>
    <mergeCell ref="A34:I34"/>
    <mergeCell ref="B35:D35"/>
    <mergeCell ref="G35:I35"/>
    <mergeCell ref="A38:I39"/>
    <mergeCell ref="C30:I30"/>
    <mergeCell ref="C31:I31"/>
    <mergeCell ref="C32:I32"/>
    <mergeCell ref="C33:I33"/>
    <mergeCell ref="C26:I26"/>
    <mergeCell ref="C27:I27"/>
    <mergeCell ref="C28:I28"/>
    <mergeCell ref="C29:I29"/>
    <mergeCell ref="C22:I22"/>
    <mergeCell ref="C23:I23"/>
    <mergeCell ref="C24:I24"/>
    <mergeCell ref="C25:I25"/>
    <mergeCell ref="F17:I17"/>
    <mergeCell ref="A18:I19"/>
    <mergeCell ref="B20:I20"/>
    <mergeCell ref="C21:I21"/>
    <mergeCell ref="A8:I8"/>
    <mergeCell ref="C9:H9"/>
    <mergeCell ref="A10:I14"/>
    <mergeCell ref="B16:C16"/>
    <mergeCell ref="G16:I16"/>
    <mergeCell ref="G1:H1"/>
    <mergeCell ref="F2:G2"/>
    <mergeCell ref="F3:G3"/>
    <mergeCell ref="A4:I6"/>
  </mergeCells>
  <dataValidations count="6">
    <dataValidation type="whole" allowBlank="1" showInputMessage="1" showErrorMessage="1" sqref="A21">
      <formula1>1</formula1>
      <formula2>13</formula2>
    </dataValidation>
    <dataValidation type="whole" allowBlank="1" showInputMessage="1" showErrorMessage="1" sqref="A36">
      <formula1>1</formula1>
      <formula2>2</formula2>
    </dataValidation>
    <dataValidation type="whole" allowBlank="1" showInputMessage="1" showErrorMessage="1" sqref="F36">
      <formula1>0</formula1>
      <formula2>99</formula2>
    </dataValidation>
    <dataValidation type="whole" allowBlank="1" showInputMessage="1" showErrorMessage="1" sqref="A41">
      <formula1>1</formula1>
      <formula2>999</formula2>
    </dataValidation>
    <dataValidation type="whole" allowBlank="1" showInputMessage="1" showErrorMessage="1" sqref="F41 A46:A47 F46:F51">
      <formula1>1</formula1>
      <formula2>99</formula2>
    </dataValidation>
    <dataValidation type="whole" allowBlank="1" showInputMessage="1" showErrorMessage="1" sqref="A49">
      <formula1>0</formula1>
      <formula2>1</formula2>
    </dataValidation>
  </dataValidations>
  <printOptions/>
  <pageMargins left="0.5118055555555555" right="0.5118055555555555" top="0.5513888888888889" bottom="0.5513888888888889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Normal="117" zoomScaleSheetLayoutView="150" zoomScalePageLayoutView="0" workbookViewId="0" topLeftCell="A46">
      <selection activeCell="A46" sqref="A46"/>
    </sheetView>
  </sheetViews>
  <sheetFormatPr defaultColWidth="8.57421875" defaultRowHeight="12.75"/>
  <cols>
    <col min="1" max="16384" width="8.57421875" style="1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2021-12-06T12:20:00Z</dcterms:created>
  <dcterms:modified xsi:type="dcterms:W3CDTF">2021-12-07T11:27:16Z</dcterms:modified>
  <cp:category/>
  <cp:version/>
  <cp:contentType/>
  <cp:contentStatus/>
</cp:coreProperties>
</file>